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PAPERS\FONDS 21 - SEIZOEN 2023-2024\RAPPORTAGES\RAPPORTAGE EINDRAPPORT\"/>
    </mc:Choice>
  </mc:AlternateContent>
  <xr:revisionPtr revIDLastSave="0" documentId="13_ncr:1_{28FD2B43-81A9-4249-9CD8-497A8F34D646}" xr6:coauthVersionLast="47" xr6:coauthVersionMax="47" xr10:uidLastSave="{00000000-0000-0000-0000-000000000000}"/>
  <bookViews>
    <workbookView xWindow="-96" yWindow="-96" windowWidth="23232" windowHeight="12432" firstSheet="18" activeTab="22" xr2:uid="{C9888449-BFE9-4AA7-A33A-37E098639516}"/>
  </bookViews>
  <sheets>
    <sheet name="T1-THEATERBEZOEK" sheetId="8" r:id="rId1"/>
    <sheet name="T2-CULTURELESOCIALISATIE" sheetId="9" r:id="rId2"/>
    <sheet name="T3-OPLEIDING" sheetId="3" r:id="rId3"/>
    <sheet name="T4-BEROEP" sheetId="4" r:id="rId4"/>
    <sheet name="T5-MIGRATIEACHTERGROND" sheetId="5" r:id="rId5"/>
    <sheet name="T6-CULTURELE ACHTERGROND" sheetId="6" r:id="rId6"/>
    <sheet name="T7-LEEFTIJD" sheetId="7" r:id="rId7"/>
    <sheet name="T8-SEKSE" sheetId="21" r:id="rId8"/>
    <sheet name="T9-VRIENDEN" sheetId="10" r:id="rId9"/>
    <sheet name="T10-METWIE" sheetId="14" r:id="rId10"/>
    <sheet name="T11-MOTIEVEN" sheetId="12" r:id="rId11"/>
    <sheet name="T12-BELANGRIJK VANDAAG " sheetId="38" r:id="rId12"/>
    <sheet name="T13- HOEWISTU" sheetId="39" r:id="rId13"/>
    <sheet name="T14-Expertoordelen1" sheetId="40" r:id="rId14"/>
    <sheet name="T15-Expertoordelen2" sheetId="25" r:id="rId15"/>
    <sheet name="T16a-achtergrond2" sheetId="43" r:id="rId16"/>
    <sheet name="T16b-achtergrond2" sheetId="41" r:id="rId17"/>
    <sheet name="T17a-motieven2" sheetId="44" r:id="rId18"/>
    <sheet name="T17b-motieven2" sheetId="42" r:id="rId19"/>
    <sheet name="T18a-belangrijk2" sheetId="46" r:id="rId20"/>
    <sheet name="T18b-belangrijk2" sheetId="45" r:id="rId21"/>
    <sheet name="T19a-hoewistu2" sheetId="48" r:id="rId22"/>
    <sheet name="T19b-hoewistu2" sheetId="47" r:id="rId23"/>
  </sheets>
  <definedNames>
    <definedName name="_ftn1" localSheetId="5">'T6-CULTURELE ACHTERGROND'!#REF!</definedName>
    <definedName name="_ftnref1" localSheetId="5">'T6-CULTURELE ACHTERGROND'!#REF!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8" i="45" l="1"/>
  <c r="Z28" i="45"/>
  <c r="W28" i="45"/>
  <c r="T28" i="45"/>
  <c r="Q28" i="45"/>
  <c r="N28" i="45"/>
  <c r="K28" i="45"/>
  <c r="H28" i="45"/>
  <c r="E28" i="45"/>
  <c r="B28" i="45"/>
  <c r="AC27" i="45"/>
  <c r="Z27" i="45"/>
  <c r="W27" i="45"/>
  <c r="T27" i="45"/>
  <c r="Q27" i="45"/>
  <c r="N27" i="45"/>
  <c r="K27" i="45"/>
  <c r="H27" i="45"/>
  <c r="E27" i="45"/>
  <c r="B27" i="45"/>
  <c r="L75" i="41"/>
  <c r="J75" i="41"/>
  <c r="H75" i="41"/>
  <c r="F75" i="41"/>
  <c r="D75" i="41"/>
  <c r="B75" i="41"/>
  <c r="N63" i="41"/>
  <c r="N62" i="41"/>
  <c r="N59" i="41"/>
  <c r="N58" i="41"/>
  <c r="F10" i="41"/>
  <c r="D46" i="9" l="1"/>
  <c r="D45" i="9"/>
  <c r="D4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Nagel, F.A. (FA)</author>
  </authors>
  <commentList>
    <comment ref="J6" authorId="0" shapeId="0" xr:uid="{B6D5C6C3-FC97-4272-A19B-65A278C9EE88}">
      <text>
        <r>
          <rPr>
            <b/>
            <sz val="9"/>
            <color indexed="81"/>
            <rFont val="Tahoma"/>
            <family val="2"/>
          </rPr>
          <t>Nagel, F.A. (FA):</t>
        </r>
        <r>
          <rPr>
            <sz val="9"/>
            <color indexed="81"/>
            <rFont val="Tahoma"/>
            <family val="2"/>
          </rPr>
          <t xml:space="preserve">
Dit effect is het gevolg van de negatieve samenhang met progressieve waarden, (bi)-culturele achtegrond van de cast en makers en het thema culturele identiteit. Bij producties van met gelijke progressieve waarden, (bi) culturele cast en makers, en culturele identiteit al sthema, zijn er geen significante verschillen meer als gevolg van de complexiteit van de productie.</t>
        </r>
      </text>
    </comment>
    <comment ref="B10" authorId="0" shapeId="0" xr:uid="{FA35E5D8-1942-4EB7-BF45-F0AECCBE0346}">
      <text>
        <r>
          <rPr>
            <b/>
            <sz val="9"/>
            <color indexed="81"/>
            <rFont val="Tahoma"/>
            <family val="2"/>
          </rPr>
          <t>Nagel, F.A. (FA):</t>
        </r>
        <r>
          <rPr>
            <sz val="9"/>
            <color indexed="81"/>
            <rFont val="Tahoma"/>
            <family val="2"/>
          </rPr>
          <t xml:space="preserve">
Alleen bij gelijke complexiteit van de productie
</t>
        </r>
      </text>
    </comment>
  </commentList>
</comments>
</file>

<file path=xl/sharedStrings.xml><?xml version="1.0" encoding="utf-8"?>
<sst xmlns="http://schemas.openxmlformats.org/spreadsheetml/2006/main" count="925" uniqueCount="326">
  <si>
    <t>Hoger beroepsonderwijs</t>
  </si>
  <si>
    <t>Universiteit</t>
  </si>
  <si>
    <t/>
  </si>
  <si>
    <t>Hoger leidinggevend beroep in commerciële sector - manager, directeur, eigenaar groot bedrijf</t>
  </si>
  <si>
    <t>Hooggeschoold beroep - verpleegkundige, leerkracht, sociaal werker, beleidsfunctionaris</t>
  </si>
  <si>
    <t>Commercieel beroep - hoofdvertegenwoordiger, afdelingsmanager, winkelier</t>
  </si>
  <si>
    <t>Cultureel beroep – acteur, musicus beeldend kunstenaar, projectmanager in culturele sector</t>
  </si>
  <si>
    <t>Geschoold beroep - administratief medewerker, boekhouder, verkoper, doktersassistent, medewerker kinderopvang</t>
  </si>
  <si>
    <t>Student - opleiding in de letteren of voor een beroep in de culturele sector</t>
  </si>
  <si>
    <t>%</t>
  </si>
  <si>
    <t>geen migratieachtergrond (0)</t>
  </si>
  <si>
    <t>beide ouders migratieachtergrond (.67)</t>
  </si>
  <si>
    <t>zelf migratieachtergrond (1)</t>
  </si>
  <si>
    <t>Totaal</t>
  </si>
  <si>
    <t>één van beide ouders migratieachtergrond (.33)</t>
  </si>
  <si>
    <t>Nederlands</t>
  </si>
  <si>
    <t>18-24 jaar</t>
  </si>
  <si>
    <t>25-29 jaar</t>
  </si>
  <si>
    <t>30-39 jaar</t>
  </si>
  <si>
    <t>40-49 jaar</t>
  </si>
  <si>
    <t>50-59 jaar</t>
  </si>
  <si>
    <t>60-69 jaar</t>
  </si>
  <si>
    <t>70-79 jaar</t>
  </si>
  <si>
    <t>80 jaar en ouder</t>
  </si>
  <si>
    <t>Hoe vaak gaat u naar het theater?</t>
  </si>
  <si>
    <t>Ten minste 8 keer per jaar</t>
  </si>
  <si>
    <t>Tussen 3 en 7 keer per jaar</t>
  </si>
  <si>
    <t>1 of 2 keer per jaar</t>
  </si>
  <si>
    <t>Minder dan 1 keer per jaar</t>
  </si>
  <si>
    <t>Tot nu toe ben ik nog nooit geweest</t>
  </si>
  <si>
    <t>Nog nooit, dit is de eerste keer</t>
  </si>
  <si>
    <t>Langer dan 5 jaar geleden</t>
  </si>
  <si>
    <t>Tussen 1 en 5 jaar geleden</t>
  </si>
  <si>
    <t>Tussen 6 en 12 maanden geleden</t>
  </si>
  <si>
    <t>Tussen 3 en 6 maanden geleden</t>
  </si>
  <si>
    <t>In de afgelopen maand</t>
  </si>
  <si>
    <t>Wanneer heeft u voor het laatst een theater bezocht?</t>
  </si>
  <si>
    <t>Tussen 1 en 3 maanden geleden</t>
  </si>
  <si>
    <t>Vóór mijn 12e jaar</t>
  </si>
  <si>
    <t>Tussen 12 en 18 jaar</t>
  </si>
  <si>
    <t>Tussen 18 en 25 jaar</t>
  </si>
  <si>
    <t>Na mijn 25ste jaar</t>
  </si>
  <si>
    <t>Op welke leeftijd bezocht u voor het eerst een theater?</t>
  </si>
  <si>
    <t>Theaterbezoek</t>
  </si>
  <si>
    <t>Museumbezoek</t>
  </si>
  <si>
    <t>Concertbezoek - populair</t>
  </si>
  <si>
    <t>Concertbezoek - klassiek, jazz</t>
  </si>
  <si>
    <t>Middelbaar beroepsonderwijs of secundair onderwijs (mavo, havo, vwo)</t>
  </si>
  <si>
    <t>Opleidingsniveau</t>
  </si>
  <si>
    <t xml:space="preserve"> vriend 1</t>
  </si>
  <si>
    <t xml:space="preserve"> vriend 2</t>
  </si>
  <si>
    <t>Nooit</t>
  </si>
  <si>
    <t>Ten minste jaarlijks</t>
  </si>
  <si>
    <t>1 = klopt helemaal niet</t>
  </si>
  <si>
    <t>3 = klopt best goed</t>
  </si>
  <si>
    <t>4 = klopt helemaal</t>
  </si>
  <si>
    <t>2 = klopt niet helemaal</t>
  </si>
  <si>
    <t>*</t>
  </si>
  <si>
    <t>Extraction Method: Principal Axis Factoring.   Rotation Method: Oblimin with Kaiser Normalization.</t>
  </si>
  <si>
    <t>Met wie - mijn partner</t>
  </si>
  <si>
    <t>Met wie - met een vriend(in)</t>
  </si>
  <si>
    <t>Met wie - met vrienden</t>
  </si>
  <si>
    <t>Met wie - met familie</t>
  </si>
  <si>
    <t>Met wie - met collega's, met school</t>
  </si>
  <si>
    <t>Met wie - alleen</t>
  </si>
  <si>
    <t>grootouders met migratieachtergrond (.165)</t>
  </si>
  <si>
    <t>variantie productie</t>
  </si>
  <si>
    <t>Wat is uw hoogst behaalde opleiding?</t>
  </si>
  <si>
    <t>geen antwoord</t>
  </si>
  <si>
    <t xml:space="preserve">Totaal </t>
  </si>
  <si>
    <t>Welk soort beroep heeft u?</t>
  </si>
  <si>
    <t>Hoger cultureel beroep - artistiek leider, dirigent, leidinggevend beroep in de culturele sector</t>
  </si>
  <si>
    <t>Hogere professional of vrij beroep - arts, advocaat, architect</t>
  </si>
  <si>
    <t>Hoger intellectueel beroep – wetenschappelijk medewerker, docent hoger onderwijs, ingenieur, leidingg ambtenaar</t>
  </si>
  <si>
    <t>Student - andere opleiding - niet in de culturele sector</t>
  </si>
  <si>
    <t>Heeft u een migratieachtergrond, zo ja wie is/zijn gemigreerd?</t>
  </si>
  <si>
    <t>Marokkaanse</t>
  </si>
  <si>
    <t>Turkse</t>
  </si>
  <si>
    <t>Surinaamse</t>
  </si>
  <si>
    <t>Antiliaanse</t>
  </si>
  <si>
    <t>Indonesische</t>
  </si>
  <si>
    <t>Australische of Nieuw-Zeelandse</t>
  </si>
  <si>
    <t>Noord-Amerikaanse</t>
  </si>
  <si>
    <t>Latijns-Amerikaanse</t>
  </si>
  <si>
    <t>anders Europese</t>
  </si>
  <si>
    <t>anders Aziatische</t>
  </si>
  <si>
    <t>anders Afrikaanse</t>
  </si>
  <si>
    <t>Met welke cultuur/culturen identificeert u zich?</t>
  </si>
  <si>
    <t>ontbrekende informatie</t>
  </si>
  <si>
    <t>U bent …</t>
  </si>
  <si>
    <t>Andere identificatie</t>
  </si>
  <si>
    <t>Vrouw</t>
  </si>
  <si>
    <t>Man</t>
  </si>
  <si>
    <t>v15c ‘Ik vind het prettig om mezelf in een theatervoorstelling te kunnen herkennen’</t>
  </si>
  <si>
    <t>1</t>
  </si>
  <si>
    <t>2</t>
  </si>
  <si>
    <t>3</t>
  </si>
  <si>
    <t>constante</t>
  </si>
  <si>
    <t>individuele variantie</t>
  </si>
  <si>
    <t xml:space="preserve">Deviance </t>
  </si>
  <si>
    <t>thema culturele identiteit</t>
  </si>
  <si>
    <t>prestige</t>
  </si>
  <si>
    <t>Ik voel mij thuis in het theater</t>
  </si>
  <si>
    <t>Ik vind het fijn om in het theater mensen tegen te komen die op mij lijken</t>
  </si>
  <si>
    <t>Ik vind het fijn als een voorstelling een duidelijk verhaal heeft</t>
  </si>
  <si>
    <t>Ik ga naar het theater om anderen ontmoeten die dit soort activiteiten ook leuk vinden</t>
  </si>
  <si>
    <t>Ik hou van complexe voorstellingen</t>
  </si>
  <si>
    <t>Ik vind het belangrijk om te kunnen lachen om een voorstelling</t>
  </si>
  <si>
    <t>Ik kom naar het theater voor een nieuwe ervaring</t>
  </si>
  <si>
    <t>Ik kom naar het theater om aan het denken gezet te worden</t>
  </si>
  <si>
    <t>Ik wil in het theater iets leren over voor mij onbekende leefwerelden</t>
  </si>
  <si>
    <t>variantie producties</t>
  </si>
  <si>
    <t>variantie theaters</t>
  </si>
  <si>
    <t>% producties</t>
  </si>
  <si>
    <t>% theaters</t>
  </si>
  <si>
    <t>onderwerp voorstelling</t>
  </si>
  <si>
    <t>kenmerken bezoekers</t>
  </si>
  <si>
    <t>productie: thema culturele identiteit</t>
  </si>
  <si>
    <t>variantie producties leeg nodel</t>
  </si>
  <si>
    <t>variantie theaters leeg model</t>
  </si>
  <si>
    <t>individuele variantie leeg model</t>
  </si>
  <si>
    <t>thuisvoelen in theater</t>
  </si>
  <si>
    <t xml:space="preserve">vrienden en partner ook </t>
  </si>
  <si>
    <t>bereikbaarheid theater</t>
  </si>
  <si>
    <t>kosten voorstelling</t>
  </si>
  <si>
    <t>organiseren</t>
  </si>
  <si>
    <t>totale kosten</t>
  </si>
  <si>
    <t>randprogramma</t>
  </si>
  <si>
    <t>uitgaansmogelijkheden</t>
  </si>
  <si>
    <t>kortingsactie</t>
  </si>
  <si>
    <t>familie, vrienden</t>
  </si>
  <si>
    <t>mailing theater</t>
  </si>
  <si>
    <t>website theater</t>
  </si>
  <si>
    <t>krant</t>
  </si>
  <si>
    <t>socal media 1</t>
  </si>
  <si>
    <t>socal media 2</t>
  </si>
  <si>
    <t>variantie producties leeg model</t>
  </si>
  <si>
    <t>1 Basisschool - vmbo - onvoltooide opleiding</t>
  </si>
  <si>
    <t>2 Voortgezet onderwijs havo - vwo</t>
  </si>
  <si>
    <t>3 Middelbaar beroepsonderwijs - mbo</t>
  </si>
  <si>
    <t>4 Hoger beroepsonderwijs</t>
  </si>
  <si>
    <t>5 Universiteit</t>
  </si>
  <si>
    <t>theater variantie (N = 44)</t>
  </si>
  <si>
    <t>productie variantie (N = 86)</t>
  </si>
  <si>
    <t>productie variantie %</t>
  </si>
  <si>
    <t>theater variantie %</t>
  </si>
  <si>
    <t>individuele variantie %</t>
  </si>
  <si>
    <t>complexiteit</t>
  </si>
  <si>
    <t>zcomplexiteit</t>
  </si>
  <si>
    <t>zprestige</t>
  </si>
  <si>
    <t>zwaarden</t>
  </si>
  <si>
    <t>zconventionaliteitaanbod</t>
  </si>
  <si>
    <t>ztprestige</t>
  </si>
  <si>
    <t>waarden</t>
  </si>
  <si>
    <t>bicultureleachtergrond</t>
  </si>
  <si>
    <t>themacultureleidentiteit</t>
  </si>
  <si>
    <t>gedragsregels</t>
  </si>
  <si>
    <t>Kenmerken producties (N = 88)</t>
  </si>
  <si>
    <t>standaarddeviatie</t>
  </si>
  <si>
    <t>gemiddelde</t>
  </si>
  <si>
    <t>min</t>
  </si>
  <si>
    <t>max</t>
  </si>
  <si>
    <t>Kenmerken theaters (N = 44)</t>
  </si>
  <si>
    <t>onconventionaliteit aanbod</t>
  </si>
  <si>
    <t>Producties (N = 88)</t>
  </si>
  <si>
    <t>Ander beroep</t>
  </si>
  <si>
    <t>(hoog) geschoold - cultureel / niet commercieel</t>
  </si>
  <si>
    <t>cultocc</t>
  </si>
  <si>
    <t>zgedragsregels</t>
  </si>
  <si>
    <t>zbicultureleachtergrond</t>
  </si>
  <si>
    <t>zthemacultureleidentiteit</t>
  </si>
  <si>
    <t>nietned_all</t>
  </si>
  <si>
    <t>Alleen Nederlands</t>
  </si>
  <si>
    <t>(Ook) niet-Nederlands</t>
  </si>
  <si>
    <t>zzthea</t>
  </si>
  <si>
    <t>individuele variantie (N = 3966)</t>
  </si>
  <si>
    <t>zbiculturaliteit</t>
  </si>
  <si>
    <t>zprimarysoc</t>
  </si>
  <si>
    <t xml:space="preserve">Variaries in culturele socialiatie in de jeugd </t>
  </si>
  <si>
    <t>Primair/lager beroepsonderwijs</t>
  </si>
  <si>
    <t>econocc</t>
  </si>
  <si>
    <t>effect blijft staan (ns) wanneer gecontroleerd voor age</t>
  </si>
  <si>
    <t>zage</t>
  </si>
  <si>
    <t>zopl</t>
  </si>
  <si>
    <t>zmigrant</t>
  </si>
  <si>
    <t>zberoepspositie</t>
  </si>
  <si>
    <t>grote stad (0-1)</t>
  </si>
  <si>
    <t>Theaters (N = 46)</t>
  </si>
  <si>
    <t>Cronbach's alpha</t>
  </si>
  <si>
    <t>(hoog) geschoold - vrij beroep / commercieel</t>
  </si>
  <si>
    <t>Uitvoerend beroep zonder specifieke opleiding - schoonmaker, inpakker - Agrarisch beroep - landarbeider, zelfstandig agrariër</t>
  </si>
  <si>
    <t>(Leidinggevend) vakspecialist - automonteur, ploegbaas, elektricien - chauffeur, fabrieksarbeider, timmerman, bakker</t>
  </si>
  <si>
    <t xml:space="preserve"> </t>
  </si>
  <si>
    <t>leeftijd</t>
  </si>
  <si>
    <t>opleiding</t>
  </si>
  <si>
    <t>cultureel beroep</t>
  </si>
  <si>
    <t>migratieachtergrond</t>
  </si>
  <si>
    <t xml:space="preserve">Bezoek aan cultuur door ouders: percentage wel eens (minder dan één keer per jaar en tenminste jaarlijks). </t>
  </si>
  <si>
    <t>variantie podium</t>
  </si>
  <si>
    <t>leeg model:</t>
  </si>
  <si>
    <t>variantie voorstelling</t>
  </si>
  <si>
    <t>alle var tegelijk</t>
  </si>
  <si>
    <t>steeds gecorrigeerd</t>
  </si>
  <si>
    <t>alternatieve modellen</t>
  </si>
  <si>
    <t>gecorrigeerd</t>
  </si>
  <si>
    <t>conventionaliteit aanbod</t>
  </si>
  <si>
    <t>theaterprestige</t>
  </si>
  <si>
    <t>zthema culturele identiteit</t>
  </si>
  <si>
    <t>Herkenning</t>
  </si>
  <si>
    <t>Inhoud</t>
  </si>
  <si>
    <t>Uitdaging</t>
  </si>
  <si>
    <t>culturele identificatie ipv migratieachtergrond</t>
  </si>
  <si>
    <t>Het onderwerp van deze voorstelling</t>
  </si>
  <si>
    <t>Of mijn vrienden of partner ook wilde(n) gaan</t>
  </si>
  <si>
    <t>De bereikbaarheid van dit theater</t>
  </si>
  <si>
    <t>De totale kosten van deze avond (incl. drankje, eten, vervoer, parkeren)</t>
  </si>
  <si>
    <t>Het randprogramma (bijv. inleiding over de voorstelling, tentoonstelling, drankje, eten, nagesprek)</t>
  </si>
  <si>
    <t>Een kortingsactie, aanbieding</t>
  </si>
  <si>
    <t>Uitgaansmogelijkheden rondom dit theater</t>
  </si>
  <si>
    <t>Hoe ik het kon organiseren met werk, gezin</t>
  </si>
  <si>
    <t>De kosten van deze voorstelling (van het kaartje)</t>
  </si>
  <si>
    <t>Ik voel me thuis in dit theater</t>
  </si>
  <si>
    <t>N = 3859</t>
  </si>
  <si>
    <t>Van familie, partner, vrienden of kennissen</t>
  </si>
  <si>
    <t>Via een mailing, nieuwsbrief van het theater (wel of niet als onderdeel van een abonnement)</t>
  </si>
  <si>
    <t>Door bezoek van de internet pagina van het theater of theatergezelschap</t>
  </si>
  <si>
    <t>Door een artikel of recensie in de krant</t>
  </si>
  <si>
    <t>Door aandacht en reacties op sociale media van het theater (Instagram, Tiktok, Facebook)</t>
  </si>
  <si>
    <t>Door aandacht en reacties op sociale media van het theatergezelschap, acteurs (Instagram, Tiktok, Facebook)’</t>
  </si>
  <si>
    <t>Van collega s’</t>
  </si>
  <si>
    <t>Van een poster of flyer’</t>
  </si>
  <si>
    <t>Via radio of televisie</t>
  </si>
  <si>
    <t>Van school’</t>
  </si>
  <si>
    <t>Van (buurt)vereniging, buurthuis, lokale gemeenschap’</t>
  </si>
  <si>
    <t>Van kerk, moskee, synagoge, gebedshuis’</t>
  </si>
  <si>
    <t xml:space="preserve">Tabel  2: Vroege kennismaking met theater: beginleeftijd en cultuurparticipatie ouders. </t>
  </si>
  <si>
    <t xml:space="preserve">Tabel 1: Theaterbezoek: hoe vaak en wanneer voor het laatst? </t>
  </si>
  <si>
    <t xml:space="preserve">Tabel 3: Opleiding </t>
  </si>
  <si>
    <t>Tabel 4: Soort beroep</t>
  </si>
  <si>
    <t xml:space="preserve">Tabel 5: Migratieachtergrond. </t>
  </si>
  <si>
    <t>Tabel 6:  Identificatie met cultuur</t>
  </si>
  <si>
    <t>Tabel 7:  Leeftijd</t>
  </si>
  <si>
    <t>Tabel 8:  Sekse</t>
  </si>
  <si>
    <t>Ik vind het prettig om mezelf in een theatervoorstelling te kunnen herkennen</t>
  </si>
  <si>
    <t>Gemiddelde</t>
  </si>
  <si>
    <t>N</t>
  </si>
  <si>
    <t>Factorladingen</t>
  </si>
  <si>
    <t>Standaarddeviatie</t>
  </si>
  <si>
    <t>1 = helemaal niet belangrijk</t>
  </si>
  <si>
    <t>3 = best belangrijk</t>
  </si>
  <si>
    <t>4 = zeer belanrgijk</t>
  </si>
  <si>
    <t>9 = niet van toepassing</t>
  </si>
  <si>
    <t>Tabel 11 : Motieven voor theaterbezoek. Gemiddelde scores op schaal 1 - 4 *, factoranalyse ** (N = )</t>
  </si>
  <si>
    <t xml:space="preserve">Tabel 12: Belangrijk bij deze voorstelling. </t>
  </si>
  <si>
    <t xml:space="preserve">Tabel 13: Hoe wist u van deze voorstelling?  </t>
  </si>
  <si>
    <t>(bi)cultureleachtergrond</t>
  </si>
  <si>
    <t>grote stad</t>
  </si>
  <si>
    <t>progressieve waarden</t>
  </si>
  <si>
    <t>conventionalitei taanbod</t>
  </si>
  <si>
    <t>onconventionalitei taanbod</t>
  </si>
  <si>
    <t>prestige theater</t>
  </si>
  <si>
    <t>(ongeschreven) strenge gedragsregels</t>
  </si>
  <si>
    <t>kenmerken publiek:</t>
  </si>
  <si>
    <t>beroepspositie</t>
  </si>
  <si>
    <t>theaterbezoek</t>
  </si>
  <si>
    <t>culturele socialisatie</t>
  </si>
  <si>
    <t>vrije of commercieel beroep</t>
  </si>
  <si>
    <t>kenmerken producties:</t>
  </si>
  <si>
    <t xml:space="preserve"> ++</t>
  </si>
  <si>
    <t xml:space="preserve"> --</t>
  </si>
  <si>
    <t xml:space="preserve"> -</t>
  </si>
  <si>
    <t xml:space="preserve"> +</t>
  </si>
  <si>
    <t xml:space="preserve"> +++</t>
  </si>
  <si>
    <t>biculturaliteit</t>
  </si>
  <si>
    <t>++</t>
  </si>
  <si>
    <t>thema cultureleidentiteit</t>
  </si>
  <si>
    <t>kenmerken theaters:</t>
  </si>
  <si>
    <t>Resultaten Multilevelanalyse - random effect modellen met als afhankelijke variabelen publiekskenmerken op micro-niveau, als onafhankelijke variabelen op macroniveau crossclassificatie van productie en theater, weergegeven zijn sterkte en richting van  significante (p &lt; .05) bivariate relaties, alleen gecontroleerd voor grote stad, geschat via MCMC in het programma MlWin. N  = 85 producties, N = 43 theaters, N = 3900 theaterbezoekers.</t>
  </si>
  <si>
    <t>Noot bij opleiding, beroepspositie theaterbezoek,culurele socialisatie migratieachtegrond,leeftijd - z-gestandaardiseerd  (effecten op basis van lineaire regressiecoëfficiënten)</t>
  </si>
  <si>
    <t>Noot bij cultureel beroep, vrij of commercieel beroep, niet-Nederlandse identificatie: 0-1 variabelen (effecten op basis van logistische regressiecoëfficiënten)</t>
  </si>
  <si>
    <t>effect tussen 0 en  |0,10|</t>
  </si>
  <si>
    <t>effect  tussen |0,10| en  |0,20|</t>
  </si>
  <si>
    <t>effect groter dan |0,20|</t>
  </si>
  <si>
    <t>Percentage verschillen tussen voorstellingen</t>
  </si>
  <si>
    <t>een voor een (+ grote stad)</t>
  </si>
  <si>
    <t xml:space="preserve"> ---</t>
  </si>
  <si>
    <t>vrouw</t>
  </si>
  <si>
    <t>vroege ervaring</t>
  </si>
  <si>
    <t>vrij of commercieel beroep</t>
  </si>
  <si>
    <t>ervaren theaterbezoeker</t>
  </si>
  <si>
    <t>Resultaten Multilevelanalyse - random effect modellen met motieven als afhankelijke variabelen  en publiekskenmerken als onafhankelijke variabelen met op macro-niveau crossclassificatie van productie en theater. significante (p &lt; .05) effecten zijn vetgedrukt, geschat via MCMC in het programma MlWin. N  = 84 producties, N = 43 theaters, N theater bezoekers ≈ 2000.</t>
  </si>
  <si>
    <t>Alle onafhankelijke variabelen z-gestandaardiseerd - effecten op basis van lineaire regressiecoëfficiënten</t>
  </si>
  <si>
    <t>Tabel 16a: Achtergrond van het publiek - samenhang met productie en theaterkenmerken</t>
  </si>
  <si>
    <t>Tabel 16b: Achtergrond van het publiek - samenhang met productie en theaterkenmerken</t>
  </si>
  <si>
    <t>vroegere ervaring</t>
  </si>
  <si>
    <t>Tabel 17b: motieven voor theaterbezoek - verschillen tussen theaterbezoekers</t>
  </si>
  <si>
    <t>Tabel 17a: motieven voor theaterbezoek - verschillen tussen theaterbezoekers</t>
  </si>
  <si>
    <t>Resultaten Multilevelanalyse - random effect modellen met items over vandaag belangrijk als afhankelijke variabelen  en publiekskenmerken als onafhankelijke variabelen met op macro-niveau crossclassificatie van productie en theater. significante (p &lt; .05) effecten zijn vetgedrukt, geschat via MCMC in het programma MlWin. N  = 54 producties, N = 44 theaters, N theaterbezoekers ≈ 3000.</t>
  </si>
  <si>
    <t>Tabel 18a: belangrijk voor theaterbezoek vandaag - verschillen tussen theaterbezoekers</t>
  </si>
  <si>
    <t>Tabel 18b: belangrijk voor theaterbezoek vandaag - verschillen tussen theaterbezoekers</t>
  </si>
  <si>
    <t>social media 2</t>
  </si>
  <si>
    <t>Resultaten Multilevelanalyse - random effect modellen met als afhankelijke variabelen wel-niet gebruik van informatiekanaal, crossclassificatie van productie en theater, weergegeven zijn sterkte en richting van  significante (p &lt; .05) bivariate relaties, geschat via MCMC in het programma MlWin. N  = 85 producties, N = 43 theaters, N theaterbezoekers ≈ 3500</t>
  </si>
  <si>
    <t>Alle onafhankelijke variabelen z-gestandaardiseerd - effecten op basis van logistische regressiecoëfficiënten</t>
  </si>
  <si>
    <t xml:space="preserve"> + / -</t>
  </si>
  <si>
    <t>effect tussen 0 en  |0,20|</t>
  </si>
  <si>
    <t xml:space="preserve"> ++ /--</t>
  </si>
  <si>
    <t>effect  tussen |0,20| en  |0,40|</t>
  </si>
  <si>
    <t xml:space="preserve"> +++ /---</t>
  </si>
  <si>
    <t>effect groter dan |0,40|</t>
  </si>
  <si>
    <t xml:space="preserve">Tabel 19a: Hoe wist u van deze voorstelling? </t>
  </si>
  <si>
    <t>variantie theaters (N = 44)</t>
  </si>
  <si>
    <t>individuele variantie (N = 85)</t>
  </si>
  <si>
    <t xml:space="preserve">Tabel 19b: Hoe wist u van deze voorstelling? </t>
  </si>
  <si>
    <t>Tabel 9: opleiding en theaterbezoek van vrienden. Alleen online .</t>
  </si>
  <si>
    <t>Tabel 10: Met wie bezoekt u deze voorstelling? (alleen online). Meerdere antwoorden mogelijk.</t>
  </si>
  <si>
    <t>2 = beetje belangrijk</t>
  </si>
  <si>
    <t>Tabel 14: Expertoordelen per productie op basis van drie beoordelaars bij producties en vier beoordelaars bij theaters</t>
  </si>
  <si>
    <t>Tabel 15: Samenhang kenmerken van producties en theaters (correlaties)</t>
  </si>
  <si>
    <r>
      <t xml:space="preserve"> --</t>
    </r>
    <r>
      <rPr>
        <sz val="11"/>
        <rFont val="Calibri"/>
        <family val="2"/>
        <scheme val="minor"/>
      </rPr>
      <t>b</t>
    </r>
  </si>
  <si>
    <t xml:space="preserve"> +a</t>
  </si>
  <si>
    <t>b</t>
  </si>
  <si>
    <t>a</t>
  </si>
  <si>
    <t>Alleen bij gelijke complexiteit van de productie</t>
  </si>
  <si>
    <t>niet-Nederlandse identificatie</t>
  </si>
  <si>
    <t xml:space="preserve">Dit effect is het gevolg van de negatieve samenhang met progressieve waarden, (bi)-culturele achtergrond van de cast en makers en het thema culturele identiteit. </t>
  </si>
  <si>
    <t>Bij producties van met gelijke progressieve waarden, (bi) culturele cast en makers, en culturele identiteit als thema, zijn er geen significante verschillen meer als gevolg van de complexiteit van de productie.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</si>
</sst>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0.0%"/>
    <numFmt numFmtId="165" formatCode="0.0"/>
    <numFmt numFmtId="166" formatCode="0.000"/>
    <numFmt numFmtId="167" formatCode="#,##0.0"/>
  </numFmts>
  <fonts count="16"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sz val="9"/>
      <color theme="1"/>
      <name val="Calibri"/>
      <family val="2"/>
      <scheme val="minor"/>
    </font>
    <font>
      <sz val="10"/>
      <name val="Arial"/>
      <family val="2"/>
    </font>
    <font>
      <b/>
      <i/>
      <sz val="11"/>
      <color theme="1"/>
      <name val="Calibri"/>
      <family val="2"/>
      <scheme val="minor"/>
    </font>
    <font>
      <sz val="10"/>
      <name val="Arial"/>
      <family val="2"/>
    </font>
    <font>
      <b/>
      <sz val="11"/>
      <name val="Calibri"/>
      <family val="2"/>
      <scheme val="minor"/>
    </font>
    <font>
      <sz val="11"/>
      <name val="Calibri"/>
      <family val="2"/>
      <scheme val="minor"/>
    </font>
    <font>
      <i/>
      <sz val="11"/>
      <name val="Calibri"/>
      <family val="2"/>
      <scheme val="minor"/>
    </font>
    <font>
      <sz val="12"/>
      <color indexed="62"/>
      <name val="Arial"/>
      <family val="2"/>
    </font>
    <font>
      <sz val="11"/>
      <color theme="1"/>
      <name val="Aptos"/>
      <family val="2"/>
    </font>
    <font>
      <b/>
      <sz val="9"/>
      <color indexed="81"/>
      <name val="Tahoma"/>
      <family val="2"/>
    </font>
    <font>
      <sz val="9"/>
      <color indexed="81"/>
      <name val="Tahoma"/>
      <family val="2"/>
    </font>
    <font>
      <sz val="9"/>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2">
    <border>
      <left/>
      <right/>
      <top/>
      <bottom/>
      <diagonal/>
    </border>
    <border>
      <left/>
      <right/>
      <top/>
      <bottom style="thin">
        <color indexed="61"/>
      </bottom>
      <diagonal/>
    </border>
  </borders>
  <cellStyleXfs count="6">
    <xf numFmtId="0" fontId="0" fillId="0" borderId="0"/>
    <xf numFmtId="0" fontId="2" fillId="0" borderId="0"/>
    <xf numFmtId="0" fontId="5" fillId="0" borderId="0"/>
    <xf numFmtId="0" fontId="7" fillId="0" borderId="0"/>
    <xf numFmtId="0" fontId="2" fillId="0" borderId="0"/>
    <xf numFmtId="0" fontId="2" fillId="0" borderId="0"/>
  </cellStyleXfs>
  <cellXfs count="75">
    <xf numFmtId="0" fontId="0" fillId="0" borderId="0" xfId="0"/>
    <xf numFmtId="164" fontId="0" fillId="0" borderId="0" xfId="0" applyNumberFormat="1"/>
    <xf numFmtId="0" fontId="1" fillId="0" borderId="0" xfId="0" applyFont="1"/>
    <xf numFmtId="165" fontId="0" fillId="0" borderId="0" xfId="0" applyNumberFormat="1"/>
    <xf numFmtId="0" fontId="0" fillId="0" borderId="0" xfId="0" applyAlignment="1">
      <alignment wrapText="1"/>
    </xf>
    <xf numFmtId="0" fontId="2" fillId="0" borderId="0" xfId="1"/>
    <xf numFmtId="1" fontId="0" fillId="0" borderId="0" xfId="0" applyNumberFormat="1" applyAlignment="1">
      <alignment horizontal="center"/>
    </xf>
    <xf numFmtId="0" fontId="3" fillId="0" borderId="0" xfId="0" applyFont="1"/>
    <xf numFmtId="0" fontId="4" fillId="0" borderId="0" xfId="0" applyFont="1"/>
    <xf numFmtId="2" fontId="0" fillId="0" borderId="0" xfId="0" applyNumberFormat="1"/>
    <xf numFmtId="1" fontId="0" fillId="0" borderId="0" xfId="0" applyNumberFormat="1"/>
    <xf numFmtId="0" fontId="6" fillId="0" borderId="0" xfId="0" applyFont="1"/>
    <xf numFmtId="165" fontId="6" fillId="0" borderId="0" xfId="0" applyNumberFormat="1" applyFont="1"/>
    <xf numFmtId="166" fontId="0" fillId="0" borderId="0" xfId="0" applyNumberFormat="1"/>
    <xf numFmtId="0" fontId="0" fillId="0" borderId="0" xfId="0" applyAlignment="1">
      <alignment horizontal="right"/>
    </xf>
    <xf numFmtId="166" fontId="3" fillId="0" borderId="0" xfId="0" applyNumberFormat="1" applyFont="1"/>
    <xf numFmtId="167" fontId="0" fillId="0" borderId="0" xfId="0" applyNumberFormat="1"/>
    <xf numFmtId="0" fontId="7" fillId="0" borderId="0" xfId="3"/>
    <xf numFmtId="0" fontId="2" fillId="0" borderId="0" xfId="4"/>
    <xf numFmtId="49" fontId="0" fillId="0" borderId="0" xfId="0" applyNumberFormat="1"/>
    <xf numFmtId="166" fontId="1" fillId="0" borderId="0" xfId="0" applyNumberFormat="1" applyFont="1"/>
    <xf numFmtId="2" fontId="3" fillId="0" borderId="0" xfId="0" applyNumberFormat="1" applyFont="1"/>
    <xf numFmtId="0" fontId="3" fillId="0" borderId="0" xfId="0" applyFont="1" applyAlignment="1">
      <alignment horizontal="right"/>
    </xf>
    <xf numFmtId="0" fontId="1" fillId="2" borderId="0" xfId="0" applyFont="1" applyFill="1"/>
    <xf numFmtId="0" fontId="1" fillId="0" borderId="0" xfId="0" applyFont="1" applyAlignment="1">
      <alignment wrapText="1"/>
    </xf>
    <xf numFmtId="10" fontId="1" fillId="0" borderId="0" xfId="0" applyNumberFormat="1" applyFont="1"/>
    <xf numFmtId="165" fontId="1" fillId="0" borderId="0" xfId="0" applyNumberFormat="1" applyFont="1"/>
    <xf numFmtId="0" fontId="2" fillId="0" borderId="0" xfId="5"/>
    <xf numFmtId="0" fontId="11" fillId="0" borderId="1" xfId="5" applyFont="1" applyBorder="1" applyAlignment="1">
      <alignment horizontal="left" wrapText="1"/>
    </xf>
    <xf numFmtId="0" fontId="12" fillId="0" borderId="0" xfId="0" applyFont="1" applyAlignment="1">
      <alignment vertical="center"/>
    </xf>
    <xf numFmtId="0" fontId="0" fillId="0" borderId="0" xfId="0" applyAlignment="1">
      <alignment vertical="top"/>
    </xf>
    <xf numFmtId="0" fontId="0" fillId="0" borderId="0" xfId="0"/>
    <xf numFmtId="0" fontId="3" fillId="0" borderId="0" xfId="0" applyFont="1" applyFill="1" applyAlignment="1">
      <alignment horizontal="right"/>
    </xf>
    <xf numFmtId="2" fontId="0" fillId="0" borderId="0" xfId="0" applyNumberFormat="1" applyFill="1"/>
    <xf numFmtId="0" fontId="1" fillId="0" borderId="0" xfId="0" applyFont="1" applyFill="1"/>
    <xf numFmtId="0" fontId="0" fillId="0" borderId="0" xfId="0" applyFill="1"/>
    <xf numFmtId="2" fontId="3" fillId="0" borderId="0" xfId="0" applyNumberFormat="1" applyFont="1" applyFill="1"/>
    <xf numFmtId="0" fontId="3" fillId="0" borderId="0" xfId="0" applyFont="1" applyFill="1"/>
    <xf numFmtId="0" fontId="9" fillId="0" borderId="0" xfId="0" applyFont="1"/>
    <xf numFmtId="0" fontId="8" fillId="0" borderId="0" xfId="0" applyFont="1"/>
    <xf numFmtId="2" fontId="8" fillId="0" borderId="0" xfId="0" applyNumberFormat="1" applyFont="1"/>
    <xf numFmtId="2" fontId="10" fillId="0" borderId="0" xfId="0" applyNumberFormat="1" applyFont="1"/>
    <xf numFmtId="2" fontId="9" fillId="0" borderId="0" xfId="0" applyNumberFormat="1" applyFont="1"/>
    <xf numFmtId="49" fontId="8" fillId="0" borderId="0" xfId="0" applyNumberFormat="1" applyFont="1"/>
    <xf numFmtId="49" fontId="9" fillId="0" borderId="0" xfId="0" applyNumberFormat="1" applyFont="1"/>
    <xf numFmtId="166" fontId="8" fillId="0" borderId="0" xfId="0" applyNumberFormat="1" applyFont="1"/>
    <xf numFmtId="166" fontId="10" fillId="0" borderId="0" xfId="0" applyNumberFormat="1" applyFont="1"/>
    <xf numFmtId="166" fontId="9" fillId="0" borderId="0" xfId="0" applyNumberFormat="1" applyFont="1"/>
    <xf numFmtId="0" fontId="9" fillId="0" borderId="0" xfId="0" applyFont="1" applyAlignment="1">
      <alignment horizontal="right"/>
    </xf>
    <xf numFmtId="166" fontId="8" fillId="3" borderId="0" xfId="0" applyNumberFormat="1" applyFont="1" applyFill="1"/>
    <xf numFmtId="166" fontId="8" fillId="0" borderId="0" xfId="0" applyNumberFormat="1" applyFont="1" applyFill="1"/>
    <xf numFmtId="166" fontId="0" fillId="0" borderId="0" xfId="0" applyNumberFormat="1" applyFill="1"/>
    <xf numFmtId="164" fontId="0" fillId="0" borderId="0" xfId="0" applyNumberFormat="1" applyFill="1"/>
    <xf numFmtId="0" fontId="8" fillId="0" borderId="0" xfId="0" applyFont="1" applyAlignment="1">
      <alignment horizontal="left" vertical="top"/>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wrapText="1"/>
    </xf>
    <xf numFmtId="0" fontId="10" fillId="0" borderId="0" xfId="0" applyFont="1"/>
    <xf numFmtId="0" fontId="15" fillId="0" borderId="0" xfId="0" applyFont="1"/>
    <xf numFmtId="164" fontId="9" fillId="0" borderId="0" xfId="0" applyNumberFormat="1" applyFont="1"/>
    <xf numFmtId="1" fontId="9" fillId="0" borderId="0" xfId="0" applyNumberFormat="1" applyFont="1"/>
    <xf numFmtId="0" fontId="9" fillId="0" borderId="0" xfId="0" applyFont="1" applyAlignment="1">
      <alignment vertical="top"/>
    </xf>
    <xf numFmtId="166" fontId="10" fillId="0" borderId="0" xfId="0" applyNumberFormat="1" applyFont="1" applyAlignment="1">
      <alignment vertical="top"/>
    </xf>
    <xf numFmtId="0" fontId="9" fillId="0" borderId="0" xfId="0" applyFont="1" applyAlignment="1"/>
    <xf numFmtId="166" fontId="9" fillId="0" borderId="0" xfId="0" applyNumberFormat="1" applyFont="1" applyAlignment="1">
      <alignment horizontal="left" vertical="top" wrapText="1"/>
    </xf>
    <xf numFmtId="0" fontId="9" fillId="0" borderId="0" xfId="0" applyFont="1" applyAlignment="1">
      <alignment horizontal="left" vertical="top"/>
    </xf>
    <xf numFmtId="166" fontId="9" fillId="0" borderId="0" xfId="0" applyNumberFormat="1" applyFont="1" applyFill="1"/>
    <xf numFmtId="165" fontId="10" fillId="0" borderId="0" xfId="0" applyNumberFormat="1" applyFont="1"/>
    <xf numFmtId="165" fontId="10" fillId="0" borderId="0" xfId="0" applyNumberFormat="1" applyFont="1" applyFill="1"/>
    <xf numFmtId="166" fontId="1" fillId="3" borderId="0" xfId="0" applyNumberFormat="1" applyFont="1" applyFill="1"/>
    <xf numFmtId="166" fontId="10" fillId="0" borderId="0" xfId="0" applyNumberFormat="1" applyFont="1" applyFill="1"/>
    <xf numFmtId="166" fontId="0" fillId="0" borderId="0" xfId="0" applyNumberFormat="1" applyFont="1" applyFill="1"/>
    <xf numFmtId="0" fontId="9" fillId="0" borderId="0" xfId="0" applyFont="1" applyFill="1"/>
    <xf numFmtId="0" fontId="0" fillId="0" borderId="0" xfId="0" applyFill="1"/>
    <xf numFmtId="0" fontId="4" fillId="0" borderId="0" xfId="0" applyFont="1" applyFill="1"/>
  </cellXfs>
  <cellStyles count="6">
    <cellStyle name="Normal" xfId="0" builtinId="0"/>
    <cellStyle name="Normal_BELANGRIJK VANDAAG" xfId="5" xr:uid="{F147734C-E869-4750-A116-31CA74636475}"/>
    <cellStyle name="Normal_THEATER OUDERS" xfId="3" xr:uid="{479DFDDE-A056-4DBD-9EA5-B2DA709F249C}"/>
    <cellStyle name="Normal_THEATER OUDERS_1" xfId="4" xr:uid="{5A9129D0-F150-49DF-BF6C-5D7C661E5FE3}"/>
    <cellStyle name="Standaard_Blad5" xfId="2" xr:uid="{AE3F434F-2F95-4EDE-9F0D-9A848AB55DAA}"/>
    <cellStyle name="Standaard_migratieachtergrond" xfId="1" xr:uid="{3F7F3C4E-FF8D-4D02-8C7D-3400B9E02592}"/>
  </cellStyles>
  <dxfs count="0"/>
  <tableStyles count="1" defaultTableStyle="TableStyleMedium2" defaultPivotStyle="PivotStyleLight16">
    <tableStyle name="Tabelstijl 1" pivot="0" count="0" xr9:uid="{EB88D7B0-E8C9-4949-98B8-F805D5F0412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B573F-5720-4700-9852-8C08A224736A}">
  <dimension ref="A1:I28"/>
  <sheetViews>
    <sheetView topLeftCell="A4" workbookViewId="0">
      <selection sqref="A1:E26"/>
    </sheetView>
  </sheetViews>
  <sheetFormatPr defaultRowHeight="14.4" x14ac:dyDescent="0.3"/>
  <cols>
    <col min="1" max="1" width="12.88671875" customWidth="1"/>
    <col min="2" max="2" width="30.88671875" customWidth="1"/>
    <col min="3" max="3" width="9.5546875" bestFit="1" customWidth="1"/>
    <col min="5" max="5" width="9.5546875" bestFit="1" customWidth="1"/>
    <col min="7" max="8" width="9.5546875" bestFit="1" customWidth="1"/>
    <col min="10" max="10" width="9.5546875" bestFit="1" customWidth="1"/>
    <col min="12" max="12" width="9.5546875" bestFit="1" customWidth="1"/>
    <col min="14" max="14" width="9.5546875" bestFit="1" customWidth="1"/>
  </cols>
  <sheetData>
    <row r="1" spans="1:5" x14ac:dyDescent="0.3">
      <c r="A1" s="2" t="s">
        <v>236</v>
      </c>
    </row>
    <row r="3" spans="1:5" x14ac:dyDescent="0.3">
      <c r="B3" t="s">
        <v>24</v>
      </c>
    </row>
    <row r="5" spans="1:5" x14ac:dyDescent="0.3">
      <c r="B5" t="s">
        <v>25</v>
      </c>
      <c r="C5">
        <v>1642</v>
      </c>
      <c r="D5" s="3">
        <v>41.256281407035175</v>
      </c>
      <c r="E5" t="s">
        <v>9</v>
      </c>
    </row>
    <row r="6" spans="1:5" x14ac:dyDescent="0.3">
      <c r="B6" t="s">
        <v>26</v>
      </c>
      <c r="C6">
        <v>1659</v>
      </c>
      <c r="D6" s="3">
        <v>41.733668341708544</v>
      </c>
      <c r="E6" t="s">
        <v>9</v>
      </c>
    </row>
    <row r="7" spans="1:5" x14ac:dyDescent="0.3">
      <c r="B7" t="s">
        <v>27</v>
      </c>
      <c r="C7">
        <v>513</v>
      </c>
      <c r="D7" s="3">
        <v>12.889447236180903</v>
      </c>
      <c r="E7" t="s">
        <v>9</v>
      </c>
    </row>
    <row r="8" spans="1:5" x14ac:dyDescent="0.3">
      <c r="B8" t="s">
        <v>28</v>
      </c>
      <c r="C8">
        <v>149</v>
      </c>
      <c r="D8" s="3">
        <v>3.7437185929648238</v>
      </c>
      <c r="E8" t="s">
        <v>9</v>
      </c>
    </row>
    <row r="9" spans="1:5" x14ac:dyDescent="0.3">
      <c r="B9" t="s">
        <v>29</v>
      </c>
      <c r="C9">
        <v>15</v>
      </c>
      <c r="D9" s="3">
        <v>0.37688442211055273</v>
      </c>
      <c r="E9" t="s">
        <v>9</v>
      </c>
    </row>
    <row r="10" spans="1:5" x14ac:dyDescent="0.3">
      <c r="B10" t="s">
        <v>13</v>
      </c>
      <c r="C10">
        <v>3978</v>
      </c>
      <c r="D10" s="3">
        <v>100</v>
      </c>
      <c r="E10" t="s">
        <v>9</v>
      </c>
    </row>
    <row r="11" spans="1:5" x14ac:dyDescent="0.3">
      <c r="B11" t="s">
        <v>68</v>
      </c>
      <c r="C11">
        <v>68</v>
      </c>
    </row>
    <row r="12" spans="1:5" x14ac:dyDescent="0.3">
      <c r="B12" t="s">
        <v>13</v>
      </c>
      <c r="C12">
        <v>4046</v>
      </c>
    </row>
    <row r="14" spans="1:5" x14ac:dyDescent="0.3">
      <c r="B14" t="s">
        <v>36</v>
      </c>
    </row>
    <row r="16" spans="1:5" x14ac:dyDescent="0.3">
      <c r="B16" t="s">
        <v>30</v>
      </c>
      <c r="C16">
        <v>13</v>
      </c>
      <c r="D16" s="3">
        <v>0.32986551636640449</v>
      </c>
      <c r="E16" t="s">
        <v>9</v>
      </c>
    </row>
    <row r="17" spans="2:9" x14ac:dyDescent="0.3">
      <c r="B17" t="s">
        <v>31</v>
      </c>
      <c r="C17">
        <v>40</v>
      </c>
      <c r="D17" s="3">
        <v>1.0149708195889366</v>
      </c>
      <c r="E17" t="s">
        <v>9</v>
      </c>
    </row>
    <row r="18" spans="2:9" x14ac:dyDescent="0.3">
      <c r="B18" t="s">
        <v>32</v>
      </c>
      <c r="C18">
        <v>194</v>
      </c>
      <c r="D18" s="3">
        <v>4.9226084750063439</v>
      </c>
      <c r="E18" t="s">
        <v>9</v>
      </c>
    </row>
    <row r="19" spans="2:9" x14ac:dyDescent="0.3">
      <c r="B19" t="s">
        <v>33</v>
      </c>
      <c r="C19">
        <v>257</v>
      </c>
      <c r="D19" s="3">
        <v>6.5211875158589185</v>
      </c>
      <c r="E19" t="s">
        <v>9</v>
      </c>
    </row>
    <row r="20" spans="2:9" x14ac:dyDescent="0.3">
      <c r="B20" t="s">
        <v>34</v>
      </c>
      <c r="C20">
        <v>455</v>
      </c>
      <c r="D20" s="3">
        <v>11.6</v>
      </c>
      <c r="E20" t="s">
        <v>9</v>
      </c>
    </row>
    <row r="21" spans="2:9" x14ac:dyDescent="0.3">
      <c r="B21" t="s">
        <v>37</v>
      </c>
      <c r="C21">
        <v>917</v>
      </c>
      <c r="D21" s="3">
        <v>23.268206039076379</v>
      </c>
      <c r="E21" t="s">
        <v>9</v>
      </c>
    </row>
    <row r="22" spans="2:9" x14ac:dyDescent="0.3">
      <c r="B22" t="s">
        <v>35</v>
      </c>
      <c r="C22">
        <v>2063</v>
      </c>
      <c r="D22" s="3">
        <v>52.397868561278862</v>
      </c>
      <c r="E22" t="s">
        <v>9</v>
      </c>
    </row>
    <row r="23" spans="2:9" x14ac:dyDescent="0.3">
      <c r="B23" t="s">
        <v>13</v>
      </c>
      <c r="C23">
        <v>3939</v>
      </c>
      <c r="D23" s="3">
        <v>100</v>
      </c>
      <c r="E23" t="s">
        <v>9</v>
      </c>
    </row>
    <row r="24" spans="2:9" x14ac:dyDescent="0.3">
      <c r="B24" t="s">
        <v>68</v>
      </c>
      <c r="C24">
        <v>107</v>
      </c>
    </row>
    <row r="25" spans="2:9" x14ac:dyDescent="0.3">
      <c r="B25" t="s">
        <v>13</v>
      </c>
      <c r="C25">
        <v>4046</v>
      </c>
    </row>
    <row r="27" spans="2:9" x14ac:dyDescent="0.3">
      <c r="C27" s="13"/>
      <c r="D27" s="15"/>
      <c r="E27" s="13"/>
      <c r="F27" s="15"/>
      <c r="G27" s="13"/>
      <c r="H27" s="13"/>
      <c r="I27" s="15"/>
    </row>
    <row r="28" spans="2:9" x14ac:dyDescent="0.3">
      <c r="C28" s="13"/>
      <c r="D28" s="13"/>
      <c r="E28" s="13"/>
      <c r="F28" s="13"/>
      <c r="G28" s="13"/>
      <c r="H28" s="13"/>
      <c r="I28" s="13"/>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6F0B9-7761-40CD-B86F-2944456635AB}">
  <dimension ref="A1:D9"/>
  <sheetViews>
    <sheetView workbookViewId="0">
      <selection sqref="A1:F11"/>
    </sheetView>
  </sheetViews>
  <sheetFormatPr defaultRowHeight="14.4" x14ac:dyDescent="0.3"/>
  <cols>
    <col min="2" max="2" width="38.44140625" customWidth="1"/>
  </cols>
  <sheetData>
    <row r="1" spans="1:4" x14ac:dyDescent="0.3">
      <c r="A1" s="2" t="s">
        <v>314</v>
      </c>
    </row>
    <row r="3" spans="1:4" x14ac:dyDescent="0.3">
      <c r="B3" t="s">
        <v>59</v>
      </c>
      <c r="C3">
        <v>984</v>
      </c>
      <c r="D3" s="1">
        <v>0.45500000000000002</v>
      </c>
    </row>
    <row r="4" spans="1:4" x14ac:dyDescent="0.3">
      <c r="B4" t="s">
        <v>60</v>
      </c>
      <c r="C4">
        <v>445</v>
      </c>
      <c r="D4" s="1">
        <v>0.20599999999999999</v>
      </c>
    </row>
    <row r="5" spans="1:4" x14ac:dyDescent="0.3">
      <c r="B5" t="s">
        <v>61</v>
      </c>
      <c r="C5">
        <v>278</v>
      </c>
      <c r="D5" s="1">
        <v>0.129</v>
      </c>
    </row>
    <row r="6" spans="1:4" x14ac:dyDescent="0.3">
      <c r="B6" t="s">
        <v>62</v>
      </c>
      <c r="C6">
        <v>334</v>
      </c>
      <c r="D6" s="1">
        <v>0.154</v>
      </c>
    </row>
    <row r="7" spans="1:4" x14ac:dyDescent="0.3">
      <c r="B7" t="s">
        <v>63</v>
      </c>
      <c r="C7">
        <v>72</v>
      </c>
      <c r="D7" s="1">
        <v>3.3000000000000002E-2</v>
      </c>
    </row>
    <row r="8" spans="1:4" x14ac:dyDescent="0.3">
      <c r="B8" t="s">
        <v>64</v>
      </c>
      <c r="C8">
        <v>294</v>
      </c>
      <c r="D8" s="1">
        <v>0.13600000000000001</v>
      </c>
    </row>
    <row r="9" spans="1:4" x14ac:dyDescent="0.3">
      <c r="C9">
        <v>2162</v>
      </c>
      <c r="D9" s="1"/>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B4C5B-DFF8-40CE-8E07-EFB8A758FC72}">
  <dimension ref="A1:AB57"/>
  <sheetViews>
    <sheetView zoomScale="110" zoomScaleNormal="110" workbookViewId="0"/>
  </sheetViews>
  <sheetFormatPr defaultRowHeight="14.4" x14ac:dyDescent="0.3"/>
  <cols>
    <col min="2" max="2" width="58.6640625" customWidth="1"/>
    <col min="3" max="3" width="10.21875" customWidth="1"/>
    <col min="4" max="4" width="17" customWidth="1"/>
    <col min="5" max="5" width="19.88671875" customWidth="1"/>
    <col min="6" max="6" width="14.21875" customWidth="1"/>
    <col min="17" max="17" width="40.5546875" customWidth="1"/>
  </cols>
  <sheetData>
    <row r="1" spans="1:28" x14ac:dyDescent="0.3">
      <c r="A1" s="2" t="s">
        <v>252</v>
      </c>
    </row>
    <row r="2" spans="1:28" x14ac:dyDescent="0.3">
      <c r="A2" s="8"/>
      <c r="F2" s="31"/>
      <c r="G2" s="31"/>
      <c r="H2" s="31"/>
    </row>
    <row r="3" spans="1:28" x14ac:dyDescent="0.3">
      <c r="A3" s="8"/>
      <c r="Q3" s="35"/>
      <c r="R3" s="35"/>
      <c r="S3" s="35"/>
      <c r="T3" s="35"/>
      <c r="U3" s="35"/>
      <c r="V3" s="35"/>
      <c r="W3" s="35"/>
      <c r="X3" s="35"/>
      <c r="Y3" s="35"/>
      <c r="Z3" s="35"/>
      <c r="AA3" s="35"/>
      <c r="AB3" s="35"/>
    </row>
    <row r="4" spans="1:28" x14ac:dyDescent="0.3">
      <c r="A4" s="8"/>
      <c r="C4" s="14" t="s">
        <v>245</v>
      </c>
      <c r="D4" s="14" t="s">
        <v>244</v>
      </c>
      <c r="E4" s="14" t="s">
        <v>247</v>
      </c>
      <c r="F4" s="31" t="s">
        <v>246</v>
      </c>
      <c r="G4" s="31"/>
      <c r="H4" s="31"/>
      <c r="Q4" s="73"/>
      <c r="R4" s="73"/>
      <c r="S4" s="73"/>
      <c r="T4" s="73"/>
      <c r="U4" s="73"/>
      <c r="V4" s="73"/>
      <c r="W4" s="73"/>
      <c r="X4" s="73"/>
      <c r="Y4" s="73"/>
      <c r="Z4" s="73"/>
      <c r="AA4" s="73"/>
      <c r="AB4" s="73"/>
    </row>
    <row r="5" spans="1:28" x14ac:dyDescent="0.3">
      <c r="F5" s="14" t="s">
        <v>94</v>
      </c>
      <c r="G5" s="14" t="s">
        <v>95</v>
      </c>
      <c r="H5" s="14" t="s">
        <v>96</v>
      </c>
      <c r="Q5" s="35"/>
      <c r="R5" s="35"/>
      <c r="S5" s="35"/>
      <c r="T5" s="35"/>
      <c r="U5" s="35"/>
      <c r="V5" s="35"/>
      <c r="W5" s="35"/>
      <c r="X5" s="35"/>
      <c r="Y5" s="35"/>
      <c r="Z5" s="35"/>
      <c r="AA5" s="35"/>
      <c r="AB5" s="35"/>
    </row>
    <row r="6" spans="1:28" x14ac:dyDescent="0.3">
      <c r="B6" s="29" t="s">
        <v>102</v>
      </c>
      <c r="C6">
        <v>2174</v>
      </c>
      <c r="D6" s="9">
        <v>3.4710477941176454</v>
      </c>
      <c r="E6" s="9">
        <v>0.67744483120315246</v>
      </c>
      <c r="F6" s="9" t="s">
        <v>2</v>
      </c>
      <c r="G6" s="9" t="s">
        <v>2</v>
      </c>
      <c r="H6" s="9" t="s">
        <v>2</v>
      </c>
      <c r="Q6" s="35"/>
      <c r="R6" s="35"/>
      <c r="S6" s="35"/>
      <c r="T6" s="35"/>
      <c r="U6" s="35"/>
      <c r="V6" s="35"/>
      <c r="W6" s="35"/>
      <c r="X6" s="35"/>
      <c r="Y6" s="35"/>
      <c r="Z6" s="35"/>
      <c r="AA6" s="35"/>
      <c r="AB6" s="35"/>
    </row>
    <row r="7" spans="1:28" x14ac:dyDescent="0.3">
      <c r="B7" s="29" t="s">
        <v>108</v>
      </c>
      <c r="C7">
        <v>2173</v>
      </c>
      <c r="D7" s="9">
        <v>3.3866666666666663</v>
      </c>
      <c r="E7" s="9">
        <v>0.63180548130471703</v>
      </c>
      <c r="F7" s="9">
        <v>0.628</v>
      </c>
      <c r="G7" s="9" t="s">
        <v>2</v>
      </c>
      <c r="H7" s="9" t="s">
        <v>2</v>
      </c>
      <c r="Q7" s="35"/>
      <c r="R7" s="33"/>
      <c r="S7" s="35"/>
      <c r="T7" s="35"/>
      <c r="U7" s="35"/>
      <c r="V7" s="35"/>
      <c r="W7" s="35"/>
      <c r="X7" s="35"/>
      <c r="Y7" s="35"/>
      <c r="Z7" s="35"/>
      <c r="AA7" s="35"/>
      <c r="AB7" s="35"/>
    </row>
    <row r="8" spans="1:28" x14ac:dyDescent="0.3">
      <c r="B8" s="29" t="s">
        <v>109</v>
      </c>
      <c r="C8">
        <v>2176</v>
      </c>
      <c r="D8" s="9">
        <v>3.2685950413223201</v>
      </c>
      <c r="E8" s="9">
        <v>0.68579386815146015</v>
      </c>
      <c r="F8" s="9">
        <v>0.76700000000000002</v>
      </c>
      <c r="G8" s="9" t="s">
        <v>2</v>
      </c>
      <c r="H8" s="9" t="s">
        <v>2</v>
      </c>
      <c r="Q8" s="35"/>
      <c r="R8" s="33"/>
      <c r="S8" s="33"/>
      <c r="T8" s="35"/>
      <c r="U8" s="35"/>
      <c r="V8" s="35"/>
      <c r="W8" s="35"/>
      <c r="X8" s="35"/>
      <c r="Y8" s="35"/>
      <c r="Z8" s="35"/>
      <c r="AA8" s="35"/>
      <c r="AB8" s="35"/>
    </row>
    <row r="9" spans="1:28" x14ac:dyDescent="0.3">
      <c r="B9" s="29" t="s">
        <v>110</v>
      </c>
      <c r="C9">
        <v>2173</v>
      </c>
      <c r="D9" s="9">
        <v>3.0128735632183883</v>
      </c>
      <c r="E9" s="9">
        <v>0.74035954995881448</v>
      </c>
      <c r="F9" s="9">
        <v>0.74</v>
      </c>
      <c r="G9" s="9" t="s">
        <v>2</v>
      </c>
      <c r="H9" s="9" t="s">
        <v>2</v>
      </c>
      <c r="Q9" s="35"/>
      <c r="R9" s="33"/>
      <c r="S9" s="33"/>
      <c r="T9" s="33"/>
      <c r="U9" s="35"/>
      <c r="V9" s="35"/>
      <c r="W9" s="35"/>
      <c r="X9" s="35"/>
      <c r="Y9" s="35"/>
      <c r="Z9" s="35"/>
      <c r="AA9" s="35"/>
      <c r="AB9" s="35"/>
    </row>
    <row r="10" spans="1:28" x14ac:dyDescent="0.3">
      <c r="B10" s="29" t="s">
        <v>106</v>
      </c>
      <c r="C10">
        <v>2173</v>
      </c>
      <c r="D10" s="9">
        <v>2.8114942528735707</v>
      </c>
      <c r="E10" s="9">
        <v>0.77231079076603149</v>
      </c>
      <c r="F10" s="9" t="s">
        <v>2</v>
      </c>
      <c r="G10" s="9" t="s">
        <v>2</v>
      </c>
      <c r="H10" s="9">
        <v>-0.39300000000000002</v>
      </c>
      <c r="Q10" s="35"/>
      <c r="R10" s="33"/>
      <c r="S10" s="33"/>
      <c r="T10" s="33"/>
      <c r="U10" s="33"/>
      <c r="V10" s="35"/>
      <c r="W10" s="35"/>
      <c r="X10" s="35"/>
      <c r="Y10" s="35"/>
      <c r="Z10" s="35"/>
      <c r="AA10" s="35"/>
      <c r="AB10" s="35"/>
    </row>
    <row r="11" spans="1:28" x14ac:dyDescent="0.3">
      <c r="B11" s="29" t="s">
        <v>104</v>
      </c>
      <c r="C11">
        <v>2172</v>
      </c>
      <c r="D11" s="9">
        <v>2.7033118675252954</v>
      </c>
      <c r="E11" s="9">
        <v>0.81224979284679899</v>
      </c>
      <c r="F11" s="9" t="s">
        <v>2</v>
      </c>
      <c r="G11" s="9" t="s">
        <v>2</v>
      </c>
      <c r="H11" s="9">
        <v>0.56100000000000005</v>
      </c>
      <c r="Q11" s="35"/>
      <c r="R11" s="33"/>
      <c r="S11" s="33"/>
      <c r="T11" s="33"/>
      <c r="U11" s="33"/>
      <c r="V11" s="33"/>
      <c r="W11" s="35"/>
      <c r="X11" s="35"/>
      <c r="Y11" s="35"/>
      <c r="Z11" s="35"/>
      <c r="AA11" s="35"/>
      <c r="AB11" s="35"/>
    </row>
    <row r="12" spans="1:28" x14ac:dyDescent="0.3">
      <c r="B12" s="29" t="s">
        <v>107</v>
      </c>
      <c r="C12">
        <v>2170</v>
      </c>
      <c r="D12" s="9">
        <v>2.4617863720073649</v>
      </c>
      <c r="E12" s="9">
        <v>0.81607193803611888</v>
      </c>
      <c r="F12" s="9" t="s">
        <v>2</v>
      </c>
      <c r="G12" s="9" t="s">
        <v>2</v>
      </c>
      <c r="H12" s="9">
        <v>0.45800000000000002</v>
      </c>
      <c r="Q12" s="35"/>
      <c r="R12" s="33"/>
      <c r="S12" s="33"/>
      <c r="T12" s="33"/>
      <c r="U12" s="33"/>
      <c r="V12" s="33"/>
      <c r="W12" s="33"/>
      <c r="X12" s="35"/>
      <c r="Y12" s="35"/>
      <c r="Z12" s="35"/>
      <c r="AA12" s="35"/>
      <c r="AB12" s="35"/>
    </row>
    <row r="13" spans="1:28" x14ac:dyDescent="0.3">
      <c r="B13" s="29" t="s">
        <v>243</v>
      </c>
      <c r="C13">
        <v>2175</v>
      </c>
      <c r="D13" s="9">
        <v>2.4056040422599922</v>
      </c>
      <c r="E13" s="9">
        <v>0.85396233436438196</v>
      </c>
      <c r="F13" s="9" t="s">
        <v>2</v>
      </c>
      <c r="G13" s="9">
        <v>0.58299999999999996</v>
      </c>
      <c r="H13" s="9" t="s">
        <v>2</v>
      </c>
      <c r="Q13" s="35"/>
      <c r="R13" s="33"/>
      <c r="S13" s="33"/>
      <c r="T13" s="33"/>
      <c r="U13" s="33"/>
      <c r="V13" s="33"/>
      <c r="W13" s="33"/>
      <c r="X13" s="33"/>
      <c r="Y13" s="35"/>
      <c r="Z13" s="35"/>
      <c r="AA13" s="35"/>
      <c r="AB13" s="35"/>
    </row>
    <row r="14" spans="1:28" x14ac:dyDescent="0.3">
      <c r="B14" s="29" t="s">
        <v>103</v>
      </c>
      <c r="C14">
        <v>2166</v>
      </c>
      <c r="D14" s="9">
        <v>2.2126383763837616</v>
      </c>
      <c r="E14" s="9">
        <v>0.87285202330385991</v>
      </c>
      <c r="F14" s="9" t="s">
        <v>2</v>
      </c>
      <c r="G14" s="9">
        <v>0.79200000000000004</v>
      </c>
      <c r="H14" s="9" t="s">
        <v>2</v>
      </c>
      <c r="Q14" s="35"/>
      <c r="R14" s="33"/>
      <c r="S14" s="33"/>
      <c r="T14" s="33"/>
      <c r="U14" s="33"/>
      <c r="V14" s="33"/>
      <c r="W14" s="33"/>
      <c r="X14" s="33"/>
      <c r="Y14" s="33"/>
      <c r="Z14" s="35"/>
      <c r="AA14" s="35"/>
      <c r="AB14" s="35"/>
    </row>
    <row r="15" spans="1:28" x14ac:dyDescent="0.3">
      <c r="B15" s="29" t="s">
        <v>105</v>
      </c>
      <c r="C15">
        <v>2167</v>
      </c>
      <c r="D15" s="9">
        <v>2.0101429230059971</v>
      </c>
      <c r="E15" s="9">
        <v>0.86008689804200489</v>
      </c>
      <c r="F15" s="9" t="s">
        <v>2</v>
      </c>
      <c r="G15" s="9">
        <v>0.34499999999999997</v>
      </c>
      <c r="H15" s="9" t="s">
        <v>2</v>
      </c>
      <c r="Q15" s="35"/>
      <c r="R15" s="33"/>
      <c r="S15" s="33"/>
      <c r="T15" s="33"/>
      <c r="U15" s="33"/>
      <c r="V15" s="33"/>
      <c r="W15" s="33"/>
      <c r="X15" s="33"/>
      <c r="Y15" s="33"/>
      <c r="Z15" s="33"/>
      <c r="AA15" s="35"/>
      <c r="AB15" s="35"/>
    </row>
    <row r="16" spans="1:28" x14ac:dyDescent="0.3">
      <c r="F16" s="31"/>
      <c r="G16" s="31"/>
      <c r="H16" s="31"/>
    </row>
    <row r="17" spans="1:8" x14ac:dyDescent="0.3">
      <c r="F17" s="31"/>
      <c r="G17" s="31"/>
      <c r="H17" s="31"/>
    </row>
    <row r="18" spans="1:8" x14ac:dyDescent="0.3">
      <c r="A18" t="s">
        <v>57</v>
      </c>
      <c r="B18" s="8" t="s">
        <v>58</v>
      </c>
    </row>
    <row r="19" spans="1:8" x14ac:dyDescent="0.3">
      <c r="B19" s="8" t="s">
        <v>53</v>
      </c>
    </row>
    <row r="20" spans="1:8" x14ac:dyDescent="0.3">
      <c r="B20" s="8" t="s">
        <v>56</v>
      </c>
    </row>
    <row r="21" spans="1:8" x14ac:dyDescent="0.3">
      <c r="B21" s="8" t="s">
        <v>54</v>
      </c>
    </row>
    <row r="22" spans="1:8" x14ac:dyDescent="0.3">
      <c r="B22" s="8" t="s">
        <v>55</v>
      </c>
      <c r="F22" s="2"/>
    </row>
    <row r="23" spans="1:8" x14ac:dyDescent="0.3">
      <c r="C23" s="13"/>
      <c r="D23" s="13"/>
      <c r="E23" s="13"/>
      <c r="F23" s="15"/>
      <c r="G23" s="20"/>
      <c r="H23" s="15"/>
    </row>
    <row r="24" spans="1:8" x14ac:dyDescent="0.3">
      <c r="C24" s="13"/>
      <c r="D24" s="13"/>
      <c r="E24" s="13"/>
      <c r="F24" s="15"/>
      <c r="G24" s="13"/>
      <c r="H24" s="15"/>
    </row>
    <row r="25" spans="1:8" x14ac:dyDescent="0.3">
      <c r="C25" s="13"/>
      <c r="D25" s="13"/>
      <c r="E25" s="13"/>
      <c r="F25" s="15"/>
      <c r="G25" s="20"/>
      <c r="H25" s="15"/>
    </row>
    <row r="26" spans="1:8" x14ac:dyDescent="0.3">
      <c r="C26" s="13"/>
      <c r="D26" s="13"/>
      <c r="E26" s="13"/>
      <c r="F26" s="13"/>
      <c r="G26" s="13"/>
      <c r="H26" s="15"/>
    </row>
    <row r="27" spans="1:8" x14ac:dyDescent="0.3">
      <c r="C27" s="13"/>
      <c r="D27" s="13"/>
      <c r="E27" s="13"/>
      <c r="F27" s="13"/>
      <c r="G27" s="13"/>
      <c r="H27" s="15"/>
    </row>
    <row r="28" spans="1:8" x14ac:dyDescent="0.3">
      <c r="C28" s="13"/>
      <c r="D28" s="13"/>
      <c r="E28" s="13"/>
      <c r="F28" s="13"/>
      <c r="G28" s="20"/>
      <c r="H28" s="15"/>
    </row>
    <row r="29" spans="1:8" x14ac:dyDescent="0.3">
      <c r="C29" s="13"/>
      <c r="D29" s="13"/>
      <c r="E29" s="13"/>
      <c r="F29" s="13"/>
      <c r="G29" s="20"/>
      <c r="H29" s="15"/>
    </row>
    <row r="30" spans="1:8" x14ac:dyDescent="0.3">
      <c r="C30" s="13"/>
      <c r="D30" s="13"/>
      <c r="E30" s="13"/>
      <c r="F30" s="13"/>
      <c r="G30" s="13"/>
      <c r="H30" s="15"/>
    </row>
    <row r="31" spans="1:8" x14ac:dyDescent="0.3">
      <c r="C31" s="13"/>
      <c r="D31" s="15"/>
      <c r="E31" s="13"/>
      <c r="F31" s="15"/>
      <c r="G31" s="13"/>
      <c r="H31" s="15"/>
    </row>
    <row r="32" spans="1:8" x14ac:dyDescent="0.3">
      <c r="C32" s="13"/>
      <c r="D32" s="15"/>
      <c r="E32" s="13"/>
      <c r="F32" s="15"/>
      <c r="G32" s="13"/>
      <c r="H32" s="15"/>
    </row>
    <row r="34" spans="2:8" x14ac:dyDescent="0.3">
      <c r="C34" s="3"/>
      <c r="E34" s="3"/>
      <c r="G34" s="13"/>
    </row>
    <row r="41" spans="2:8" x14ac:dyDescent="0.3">
      <c r="B41" s="2"/>
    </row>
    <row r="42" spans="2:8" x14ac:dyDescent="0.3">
      <c r="B42" s="7"/>
      <c r="E42" s="19"/>
      <c r="G42" s="19"/>
    </row>
    <row r="43" spans="2:8" x14ac:dyDescent="0.3">
      <c r="B43" s="7"/>
    </row>
    <row r="44" spans="2:8" x14ac:dyDescent="0.3">
      <c r="C44" s="20"/>
      <c r="D44" s="15"/>
      <c r="E44" s="2"/>
      <c r="F44" s="7"/>
      <c r="G44" s="20"/>
      <c r="H44" s="15"/>
    </row>
    <row r="45" spans="2:8" x14ac:dyDescent="0.3">
      <c r="C45" s="13"/>
      <c r="D45" s="13"/>
      <c r="E45" s="13"/>
      <c r="F45" s="15"/>
      <c r="G45" s="20"/>
      <c r="H45" s="15"/>
    </row>
    <row r="46" spans="2:8" x14ac:dyDescent="0.3">
      <c r="C46" s="13"/>
      <c r="D46" s="13"/>
      <c r="E46" s="13"/>
      <c r="F46" s="15"/>
      <c r="G46" s="13"/>
      <c r="H46" s="15"/>
    </row>
    <row r="47" spans="2:8" x14ac:dyDescent="0.3">
      <c r="C47" s="13"/>
      <c r="D47" s="13"/>
      <c r="E47" s="13"/>
      <c r="F47" s="15"/>
      <c r="G47" s="13"/>
      <c r="H47" s="15"/>
    </row>
    <row r="48" spans="2:8" x14ac:dyDescent="0.3">
      <c r="C48" s="13"/>
      <c r="D48" s="13"/>
      <c r="E48" s="13"/>
      <c r="F48" s="15"/>
      <c r="G48" s="20"/>
      <c r="H48" s="15"/>
    </row>
    <row r="49" spans="3:8" x14ac:dyDescent="0.3">
      <c r="C49" s="13"/>
      <c r="D49" s="13"/>
      <c r="E49" s="13"/>
      <c r="F49" s="13"/>
      <c r="G49" s="13"/>
      <c r="H49" s="15"/>
    </row>
    <row r="50" spans="3:8" x14ac:dyDescent="0.3">
      <c r="C50" s="13"/>
      <c r="D50" s="13"/>
      <c r="E50" s="13"/>
      <c r="F50" s="13"/>
      <c r="G50" s="13"/>
      <c r="H50" s="15"/>
    </row>
    <row r="51" spans="3:8" x14ac:dyDescent="0.3">
      <c r="C51" s="13"/>
      <c r="D51" s="13"/>
      <c r="E51" s="13"/>
      <c r="F51" s="13"/>
      <c r="G51" s="20"/>
      <c r="H51" s="15"/>
    </row>
    <row r="52" spans="3:8" x14ac:dyDescent="0.3">
      <c r="C52" s="13"/>
      <c r="D52" s="13"/>
      <c r="E52" s="13"/>
      <c r="F52" s="13"/>
      <c r="G52" s="20"/>
      <c r="H52" s="15"/>
    </row>
    <row r="53" spans="3:8" x14ac:dyDescent="0.3">
      <c r="C53" s="13"/>
      <c r="D53" s="13"/>
      <c r="E53" s="13"/>
      <c r="F53" s="13"/>
      <c r="G53" s="13"/>
      <c r="H53" s="15"/>
    </row>
    <row r="54" spans="3:8" x14ac:dyDescent="0.3">
      <c r="C54" s="13"/>
      <c r="D54" s="15"/>
      <c r="E54" s="13"/>
      <c r="F54" s="15"/>
      <c r="G54" s="13"/>
      <c r="H54" s="15"/>
    </row>
    <row r="55" spans="3:8" x14ac:dyDescent="0.3">
      <c r="C55" s="13"/>
      <c r="D55" s="15"/>
      <c r="E55" s="13"/>
      <c r="F55" s="15"/>
      <c r="G55" s="13"/>
      <c r="H55" s="15"/>
    </row>
    <row r="57" spans="3:8" x14ac:dyDescent="0.3">
      <c r="C57" s="3"/>
      <c r="E57" s="3"/>
      <c r="G57" s="13"/>
    </row>
  </sheetData>
  <sortState xmlns:xlrd2="http://schemas.microsoft.com/office/spreadsheetml/2017/richdata2" ref="B7:H15">
    <sortCondition descending="1" ref="D7:D15"/>
  </sortState>
  <mergeCells count="5">
    <mergeCell ref="Q4:AB4"/>
    <mergeCell ref="F2:H2"/>
    <mergeCell ref="F4:H4"/>
    <mergeCell ref="F16:H16"/>
    <mergeCell ref="F17:H1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55D4A-A696-4246-8825-8EB6F7A9698F}">
  <dimension ref="A1:X19"/>
  <sheetViews>
    <sheetView topLeftCell="A9" zoomScale="110" zoomScaleNormal="110" workbookViewId="0">
      <selection sqref="A1:E19"/>
    </sheetView>
  </sheetViews>
  <sheetFormatPr defaultRowHeight="14.4" x14ac:dyDescent="0.3"/>
  <cols>
    <col min="2" max="2" width="45" customWidth="1"/>
    <col min="3" max="3" width="13.44140625" customWidth="1"/>
    <col min="4" max="4" width="16.21875" customWidth="1"/>
    <col min="5" max="5" width="18.21875" customWidth="1"/>
    <col min="6" max="6" width="10.77734375" customWidth="1"/>
  </cols>
  <sheetData>
    <row r="1" spans="1:24" x14ac:dyDescent="0.3">
      <c r="A1" s="2" t="s">
        <v>253</v>
      </c>
    </row>
    <row r="2" spans="1:24" x14ac:dyDescent="0.3">
      <c r="A2" s="2"/>
      <c r="U2" s="27"/>
    </row>
    <row r="3" spans="1:24" ht="15.6" x14ac:dyDescent="0.3">
      <c r="B3" t="s">
        <v>2</v>
      </c>
      <c r="C3" s="14" t="s">
        <v>245</v>
      </c>
      <c r="D3" s="14" t="s">
        <v>244</v>
      </c>
      <c r="E3" s="14" t="s">
        <v>247</v>
      </c>
      <c r="I3" s="31"/>
      <c r="J3" s="31"/>
      <c r="K3" s="31"/>
      <c r="L3" s="31"/>
      <c r="M3" s="31"/>
      <c r="N3" s="31"/>
      <c r="O3" s="31"/>
      <c r="P3" s="31"/>
      <c r="Q3" s="31"/>
      <c r="R3" s="31"/>
      <c r="S3" s="31"/>
      <c r="T3" s="31"/>
      <c r="U3" s="28"/>
    </row>
    <row r="4" spans="1:24" x14ac:dyDescent="0.3">
      <c r="B4" t="s">
        <v>212</v>
      </c>
      <c r="C4">
        <v>3726</v>
      </c>
      <c r="D4" s="9">
        <v>3.3169618894256492</v>
      </c>
      <c r="E4" s="9">
        <v>0.80446205437948193</v>
      </c>
      <c r="X4" s="27"/>
    </row>
    <row r="5" spans="1:24" x14ac:dyDescent="0.3">
      <c r="B5" t="s">
        <v>221</v>
      </c>
      <c r="C5">
        <v>3579</v>
      </c>
      <c r="D5" s="9">
        <v>2.7887678122380475</v>
      </c>
      <c r="E5" s="9">
        <v>0.94781506647558211</v>
      </c>
      <c r="K5" s="27"/>
      <c r="X5" s="27"/>
    </row>
    <row r="6" spans="1:24" x14ac:dyDescent="0.3">
      <c r="B6" t="s">
        <v>213</v>
      </c>
      <c r="C6">
        <v>3401</v>
      </c>
      <c r="D6" s="9">
        <v>2.6183475448397502</v>
      </c>
      <c r="E6" s="9">
        <v>1.1043517013857167</v>
      </c>
      <c r="K6" s="27"/>
      <c r="M6" s="9"/>
      <c r="X6" s="27"/>
    </row>
    <row r="7" spans="1:24" x14ac:dyDescent="0.3">
      <c r="B7" t="s">
        <v>214</v>
      </c>
      <c r="C7">
        <v>3554</v>
      </c>
      <c r="D7" s="9">
        <v>2.5323579065841271</v>
      </c>
      <c r="E7" s="9">
        <v>0.96531150366677165</v>
      </c>
      <c r="K7" s="27"/>
      <c r="M7" s="9"/>
      <c r="N7" s="9"/>
      <c r="X7" s="27"/>
    </row>
    <row r="8" spans="1:24" x14ac:dyDescent="0.3">
      <c r="B8" t="s">
        <v>220</v>
      </c>
      <c r="C8">
        <v>3492</v>
      </c>
      <c r="D8" s="9">
        <v>2.1474799541809886</v>
      </c>
      <c r="E8" s="9">
        <v>0.9274835161648981</v>
      </c>
      <c r="K8" s="27"/>
      <c r="M8" s="9"/>
      <c r="N8" s="9"/>
      <c r="O8" s="9"/>
      <c r="X8" s="27"/>
    </row>
    <row r="9" spans="1:24" x14ac:dyDescent="0.3">
      <c r="B9" t="s">
        <v>219</v>
      </c>
      <c r="C9">
        <v>2942</v>
      </c>
      <c r="D9" s="9">
        <v>2.130863358259691</v>
      </c>
      <c r="E9" s="9">
        <v>1.0625806939087834</v>
      </c>
      <c r="K9" s="27"/>
      <c r="M9" s="9"/>
      <c r="N9" s="9"/>
      <c r="O9" s="9"/>
      <c r="P9" s="9"/>
      <c r="X9" s="27"/>
    </row>
    <row r="10" spans="1:24" x14ac:dyDescent="0.3">
      <c r="B10" t="s">
        <v>215</v>
      </c>
      <c r="C10">
        <v>3452</v>
      </c>
      <c r="D10" s="9">
        <v>2.0031865585167981</v>
      </c>
      <c r="E10" s="9">
        <v>0.90731994554638618</v>
      </c>
      <c r="K10" s="27"/>
      <c r="M10" s="9"/>
      <c r="N10" s="9"/>
      <c r="O10" s="9"/>
      <c r="P10" s="9"/>
      <c r="Q10" s="9"/>
      <c r="R10" s="10"/>
      <c r="X10" s="27"/>
    </row>
    <row r="11" spans="1:24" x14ac:dyDescent="0.3">
      <c r="B11" t="s">
        <v>216</v>
      </c>
      <c r="C11">
        <v>3143</v>
      </c>
      <c r="D11" s="9">
        <v>1.9751829462297152</v>
      </c>
      <c r="E11" s="9">
        <v>0.91665130145973583</v>
      </c>
      <c r="K11" s="27"/>
      <c r="M11" s="9"/>
      <c r="N11" s="9"/>
      <c r="O11" s="9"/>
      <c r="P11" s="9"/>
      <c r="Q11" s="9"/>
      <c r="R11" s="9"/>
      <c r="X11" s="27"/>
    </row>
    <row r="12" spans="1:24" x14ac:dyDescent="0.3">
      <c r="B12" t="s">
        <v>217</v>
      </c>
      <c r="C12">
        <v>2996</v>
      </c>
      <c r="D12" s="9">
        <v>1.8207610146862498</v>
      </c>
      <c r="E12" s="9">
        <v>1.000625624812074</v>
      </c>
      <c r="K12" s="27"/>
      <c r="M12" s="9"/>
      <c r="N12" s="9"/>
      <c r="O12" s="9"/>
      <c r="P12" s="9"/>
      <c r="Q12" s="9"/>
      <c r="R12" s="9"/>
      <c r="S12" s="9"/>
      <c r="X12" s="27"/>
    </row>
    <row r="13" spans="1:24" x14ac:dyDescent="0.3">
      <c r="B13" s="30" t="s">
        <v>218</v>
      </c>
      <c r="C13">
        <v>3176</v>
      </c>
      <c r="D13" s="9">
        <v>1.4996851385390475</v>
      </c>
      <c r="E13" s="9">
        <v>0.7558693561113593</v>
      </c>
      <c r="K13" s="27"/>
      <c r="M13" s="9"/>
      <c r="N13" s="9"/>
      <c r="O13" s="9"/>
      <c r="P13" s="9"/>
      <c r="Q13" s="9"/>
      <c r="R13" s="9"/>
      <c r="S13" s="9"/>
      <c r="T13" s="9"/>
      <c r="X13" s="27"/>
    </row>
    <row r="15" spans="1:24" x14ac:dyDescent="0.3">
      <c r="B15" s="74" t="s">
        <v>248</v>
      </c>
    </row>
    <row r="16" spans="1:24" x14ac:dyDescent="0.3">
      <c r="B16" s="74" t="s">
        <v>315</v>
      </c>
    </row>
    <row r="17" spans="2:2" x14ac:dyDescent="0.3">
      <c r="B17" s="74" t="s">
        <v>249</v>
      </c>
    </row>
    <row r="18" spans="2:2" x14ac:dyDescent="0.3">
      <c r="B18" s="74" t="s">
        <v>250</v>
      </c>
    </row>
    <row r="19" spans="2:2" x14ac:dyDescent="0.3">
      <c r="B19" s="74" t="s">
        <v>251</v>
      </c>
    </row>
  </sheetData>
  <sortState xmlns:xlrd2="http://schemas.microsoft.com/office/spreadsheetml/2017/richdata2" ref="B3:E13">
    <sortCondition descending="1" ref="D3:D13"/>
  </sortState>
  <mergeCells count="1">
    <mergeCell ref="I3:T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97A1B-8825-4856-B24D-D5B826743665}">
  <dimension ref="A1:D18"/>
  <sheetViews>
    <sheetView zoomScaleNormal="100" workbookViewId="0">
      <selection sqref="A1:D15"/>
    </sheetView>
  </sheetViews>
  <sheetFormatPr defaultRowHeight="14.4" x14ac:dyDescent="0.3"/>
  <cols>
    <col min="2" max="2" width="64.44140625" customWidth="1"/>
    <col min="3" max="3" width="8.88671875" customWidth="1"/>
  </cols>
  <sheetData>
    <row r="1" spans="1:4" x14ac:dyDescent="0.3">
      <c r="A1" s="2" t="s">
        <v>254</v>
      </c>
    </row>
    <row r="3" spans="1:4" x14ac:dyDescent="0.3">
      <c r="B3" t="s">
        <v>223</v>
      </c>
      <c r="C3" s="3">
        <v>32.4</v>
      </c>
      <c r="D3" t="s">
        <v>9</v>
      </c>
    </row>
    <row r="4" spans="1:4" x14ac:dyDescent="0.3">
      <c r="B4" t="s">
        <v>224</v>
      </c>
      <c r="C4" s="3">
        <v>30.6</v>
      </c>
      <c r="D4" t="s">
        <v>9</v>
      </c>
    </row>
    <row r="5" spans="1:4" x14ac:dyDescent="0.3">
      <c r="B5" t="s">
        <v>225</v>
      </c>
      <c r="C5" s="3">
        <v>21</v>
      </c>
      <c r="D5" t="s">
        <v>9</v>
      </c>
    </row>
    <row r="6" spans="1:4" x14ac:dyDescent="0.3">
      <c r="B6" t="s">
        <v>226</v>
      </c>
      <c r="C6" s="3">
        <v>17.600000000000001</v>
      </c>
      <c r="D6" t="s">
        <v>9</v>
      </c>
    </row>
    <row r="7" spans="1:4" x14ac:dyDescent="0.3">
      <c r="B7" t="s">
        <v>227</v>
      </c>
      <c r="C7" s="3">
        <v>9.1</v>
      </c>
      <c r="D7" t="s">
        <v>9</v>
      </c>
    </row>
    <row r="8" spans="1:4" x14ac:dyDescent="0.3">
      <c r="B8" t="s">
        <v>228</v>
      </c>
      <c r="C8" s="3">
        <v>7.4</v>
      </c>
      <c r="D8" t="s">
        <v>9</v>
      </c>
    </row>
    <row r="9" spans="1:4" x14ac:dyDescent="0.3">
      <c r="B9" t="s">
        <v>229</v>
      </c>
      <c r="C9" s="3">
        <v>3.9</v>
      </c>
      <c r="D9" t="s">
        <v>9</v>
      </c>
    </row>
    <row r="10" spans="1:4" x14ac:dyDescent="0.3">
      <c r="B10" t="s">
        <v>230</v>
      </c>
      <c r="C10" s="3">
        <v>3.5</v>
      </c>
      <c r="D10" t="s">
        <v>9</v>
      </c>
    </row>
    <row r="11" spans="1:4" x14ac:dyDescent="0.3">
      <c r="B11" t="s">
        <v>231</v>
      </c>
      <c r="C11" s="3">
        <v>2.2000000000000002</v>
      </c>
      <c r="D11" t="s">
        <v>9</v>
      </c>
    </row>
    <row r="12" spans="1:4" x14ac:dyDescent="0.3">
      <c r="B12" t="s">
        <v>232</v>
      </c>
      <c r="C12" s="3">
        <v>2.1</v>
      </c>
      <c r="D12" t="s">
        <v>9</v>
      </c>
    </row>
    <row r="13" spans="1:4" x14ac:dyDescent="0.3">
      <c r="B13" t="s">
        <v>233</v>
      </c>
      <c r="C13" s="3">
        <v>0.6</v>
      </c>
      <c r="D13" t="s">
        <v>9</v>
      </c>
    </row>
    <row r="14" spans="1:4" x14ac:dyDescent="0.3">
      <c r="B14" t="s">
        <v>234</v>
      </c>
      <c r="C14" s="3">
        <v>0.2</v>
      </c>
      <c r="D14" t="s">
        <v>9</v>
      </c>
    </row>
    <row r="15" spans="1:4" x14ac:dyDescent="0.3">
      <c r="C15" s="3"/>
    </row>
    <row r="16" spans="1:4" x14ac:dyDescent="0.3">
      <c r="B16" t="s">
        <v>222</v>
      </c>
    </row>
    <row r="18" spans="2:2" x14ac:dyDescent="0.3">
      <c r="B18" s="2"/>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01F34-03FF-4530-8E3A-1C73FAB5278C}">
  <dimension ref="A1:G13"/>
  <sheetViews>
    <sheetView workbookViewId="0">
      <selection activeCell="A2" sqref="A1:G13"/>
    </sheetView>
  </sheetViews>
  <sheetFormatPr defaultRowHeight="14.4" x14ac:dyDescent="0.3"/>
  <cols>
    <col min="2" max="2" width="44.21875" customWidth="1"/>
    <col min="3" max="3" width="12.109375" customWidth="1"/>
    <col min="4" max="4" width="10.109375" customWidth="1"/>
    <col min="5" max="5" width="13.6640625" customWidth="1"/>
    <col min="6" max="7" width="21.109375" customWidth="1"/>
    <col min="8" max="8" width="16.109375" customWidth="1"/>
    <col min="9" max="9" width="14.44140625" customWidth="1"/>
    <col min="10" max="10" width="14" customWidth="1"/>
    <col min="11" max="11" width="13.6640625" customWidth="1"/>
  </cols>
  <sheetData>
    <row r="1" spans="1:7" x14ac:dyDescent="0.3">
      <c r="A1" s="34" t="s">
        <v>316</v>
      </c>
    </row>
    <row r="3" spans="1:7" x14ac:dyDescent="0.3">
      <c r="B3" s="2" t="s">
        <v>157</v>
      </c>
      <c r="C3" s="22" t="s">
        <v>160</v>
      </c>
      <c r="D3" s="22" t="s">
        <v>161</v>
      </c>
      <c r="E3" s="22" t="s">
        <v>159</v>
      </c>
      <c r="F3" s="22" t="s">
        <v>158</v>
      </c>
      <c r="G3" s="32" t="s">
        <v>188</v>
      </c>
    </row>
    <row r="4" spans="1:7" x14ac:dyDescent="0.3">
      <c r="B4" t="s">
        <v>147</v>
      </c>
      <c r="C4" s="3">
        <v>1.3333333333333333</v>
      </c>
      <c r="D4" s="3">
        <v>4.25</v>
      </c>
      <c r="E4" s="9">
        <v>2.8181818181818188</v>
      </c>
      <c r="F4" s="21">
        <v>0.618796861113038</v>
      </c>
      <c r="G4" s="33">
        <v>0.52500000000000002</v>
      </c>
    </row>
    <row r="5" spans="1:7" x14ac:dyDescent="0.3">
      <c r="B5" t="s">
        <v>101</v>
      </c>
      <c r="C5" s="3">
        <v>2</v>
      </c>
      <c r="D5" s="3">
        <v>5</v>
      </c>
      <c r="E5" s="9">
        <v>3.2443181818181817</v>
      </c>
      <c r="F5" s="21">
        <v>0.74275937140069315</v>
      </c>
      <c r="G5" s="33">
        <v>0.48599999999999999</v>
      </c>
    </row>
    <row r="6" spans="1:7" x14ac:dyDescent="0.3">
      <c r="B6" t="s">
        <v>257</v>
      </c>
      <c r="C6" s="3">
        <v>1</v>
      </c>
      <c r="D6" s="3">
        <v>5</v>
      </c>
      <c r="E6" s="9">
        <v>3.352272727272728</v>
      </c>
      <c r="F6" s="21">
        <v>0.8481185767138868</v>
      </c>
      <c r="G6" s="33">
        <v>0.53100000000000003</v>
      </c>
    </row>
    <row r="7" spans="1:7" x14ac:dyDescent="0.3">
      <c r="B7" t="s">
        <v>154</v>
      </c>
      <c r="C7" s="3">
        <v>1</v>
      </c>
      <c r="D7" s="3">
        <v>5</v>
      </c>
      <c r="E7" s="9">
        <v>2.647727272727272</v>
      </c>
      <c r="F7" s="21">
        <v>1.4185938701556029</v>
      </c>
      <c r="G7" s="33">
        <v>0.83499999999999996</v>
      </c>
    </row>
    <row r="8" spans="1:7" x14ac:dyDescent="0.3">
      <c r="B8" t="s">
        <v>100</v>
      </c>
      <c r="C8" s="3">
        <v>1</v>
      </c>
      <c r="D8" s="3">
        <v>5</v>
      </c>
      <c r="E8" s="9">
        <v>2.2215909090909083</v>
      </c>
      <c r="F8" s="21">
        <v>1.5159268523004668</v>
      </c>
      <c r="G8" s="33">
        <v>0.81499999999999995</v>
      </c>
    </row>
    <row r="9" spans="1:7" x14ac:dyDescent="0.3">
      <c r="C9" s="3"/>
      <c r="D9" s="3"/>
      <c r="E9" s="9"/>
      <c r="F9" s="21"/>
      <c r="G9" s="9"/>
    </row>
    <row r="10" spans="1:7" x14ac:dyDescent="0.3">
      <c r="B10" s="2" t="s">
        <v>162</v>
      </c>
    </row>
    <row r="11" spans="1:7" x14ac:dyDescent="0.3">
      <c r="B11" t="s">
        <v>163</v>
      </c>
      <c r="C11">
        <v>1.5</v>
      </c>
      <c r="D11" s="3">
        <v>4.5</v>
      </c>
      <c r="E11" s="9">
        <v>2.7989130434782608</v>
      </c>
      <c r="F11" s="21">
        <v>0.78892333394217262</v>
      </c>
      <c r="G11" s="33">
        <v>0.751</v>
      </c>
    </row>
    <row r="12" spans="1:7" x14ac:dyDescent="0.3">
      <c r="B12" t="s">
        <v>260</v>
      </c>
      <c r="C12">
        <v>1.5</v>
      </c>
      <c r="D12" s="3">
        <v>5</v>
      </c>
      <c r="E12" s="9">
        <v>3.3876811594202896</v>
      </c>
      <c r="F12" s="21">
        <v>0.85980499355713569</v>
      </c>
      <c r="G12" s="33">
        <v>0.86699999999999999</v>
      </c>
    </row>
    <row r="13" spans="1:7" x14ac:dyDescent="0.3">
      <c r="B13" t="s">
        <v>261</v>
      </c>
      <c r="C13">
        <v>1.5</v>
      </c>
      <c r="D13" s="3">
        <v>4.5</v>
      </c>
      <c r="E13" s="9">
        <v>3.2373188405797109</v>
      </c>
      <c r="F13" s="21">
        <v>0.65709973295121016</v>
      </c>
      <c r="G13" s="33">
        <v>0.80600000000000005</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FA255-B55B-4FF0-8D91-4D54F7C33A40}">
  <dimension ref="A1:I17"/>
  <sheetViews>
    <sheetView workbookViewId="0">
      <selection activeCell="E22" sqref="E22"/>
    </sheetView>
  </sheetViews>
  <sheetFormatPr defaultRowHeight="14.4" x14ac:dyDescent="0.3"/>
  <cols>
    <col min="1" max="1" width="7.77734375" customWidth="1"/>
    <col min="2" max="2" width="23.21875" customWidth="1"/>
    <col min="3" max="3" width="26.6640625" customWidth="1"/>
    <col min="4" max="4" width="13.6640625" customWidth="1"/>
    <col min="5" max="8" width="21.109375" customWidth="1"/>
    <col min="9" max="9" width="15.77734375" customWidth="1"/>
    <col min="12" max="12" width="18.33203125" customWidth="1"/>
    <col min="13" max="13" width="16.109375" customWidth="1"/>
    <col min="14" max="14" width="14.44140625" customWidth="1"/>
    <col min="15" max="15" width="14" customWidth="1"/>
    <col min="16" max="16" width="13.6640625" customWidth="1"/>
  </cols>
  <sheetData>
    <row r="1" spans="1:9" x14ac:dyDescent="0.3">
      <c r="A1" s="34" t="s">
        <v>317</v>
      </c>
      <c r="B1" s="2"/>
      <c r="I1" s="35"/>
    </row>
    <row r="3" spans="1:9" x14ac:dyDescent="0.3">
      <c r="B3" s="2" t="s">
        <v>164</v>
      </c>
      <c r="C3" t="s">
        <v>147</v>
      </c>
      <c r="D3" t="s">
        <v>101</v>
      </c>
      <c r="E3" t="s">
        <v>153</v>
      </c>
      <c r="F3" t="s">
        <v>255</v>
      </c>
      <c r="G3" t="s">
        <v>155</v>
      </c>
    </row>
    <row r="4" spans="1:9" x14ac:dyDescent="0.3">
      <c r="B4" t="s">
        <v>147</v>
      </c>
      <c r="C4">
        <v>1</v>
      </c>
    </row>
    <row r="5" spans="1:9" x14ac:dyDescent="0.3">
      <c r="B5" t="s">
        <v>101</v>
      </c>
      <c r="C5" s="33">
        <v>0.48546955392683572</v>
      </c>
      <c r="D5" s="35">
        <v>1</v>
      </c>
      <c r="E5" s="35"/>
      <c r="F5" s="35"/>
      <c r="G5" s="35"/>
      <c r="H5" s="35"/>
    </row>
    <row r="6" spans="1:9" x14ac:dyDescent="0.3">
      <c r="B6" t="s">
        <v>257</v>
      </c>
      <c r="C6" s="33">
        <v>-0.16323296709059826</v>
      </c>
      <c r="D6" s="33">
        <v>-0.1624122460907689</v>
      </c>
      <c r="E6" s="35">
        <v>1</v>
      </c>
      <c r="F6" s="35"/>
      <c r="G6" s="35"/>
      <c r="H6" s="35"/>
    </row>
    <row r="7" spans="1:9" x14ac:dyDescent="0.3">
      <c r="B7" t="s">
        <v>255</v>
      </c>
      <c r="C7" s="33">
        <v>-0.32964035144039572</v>
      </c>
      <c r="D7" s="33">
        <v>-0.21143753001445206</v>
      </c>
      <c r="E7" s="33">
        <v>0.59209499189570269</v>
      </c>
      <c r="F7" s="35">
        <v>1</v>
      </c>
      <c r="G7" s="35"/>
      <c r="H7" s="33"/>
    </row>
    <row r="8" spans="1:9" x14ac:dyDescent="0.3">
      <c r="B8" t="s">
        <v>100</v>
      </c>
      <c r="C8" s="33">
        <v>-0.32109745198258371</v>
      </c>
      <c r="D8" s="33">
        <v>-0.24173844575972764</v>
      </c>
      <c r="E8" s="33">
        <v>0.60589519579006479</v>
      </c>
      <c r="F8" s="33">
        <v>0.88246377776637985</v>
      </c>
      <c r="G8" s="35">
        <v>1</v>
      </c>
      <c r="H8" s="33"/>
    </row>
    <row r="9" spans="1:9" x14ac:dyDescent="0.3">
      <c r="C9" s="33"/>
      <c r="D9" s="33"/>
      <c r="E9" s="33"/>
      <c r="F9" s="33"/>
      <c r="G9" s="35"/>
      <c r="H9" s="33"/>
    </row>
    <row r="10" spans="1:9" x14ac:dyDescent="0.3">
      <c r="B10" s="7" t="s">
        <v>256</v>
      </c>
      <c r="C10" s="36">
        <v>3.9E-2</v>
      </c>
      <c r="D10" s="36">
        <v>1E-3</v>
      </c>
      <c r="E10" s="36">
        <v>0.24299999999999999</v>
      </c>
      <c r="F10" s="36">
        <v>0.184</v>
      </c>
      <c r="G10" s="36">
        <v>0.20399999999999999</v>
      </c>
      <c r="H10" s="37"/>
    </row>
    <row r="11" spans="1:9" x14ac:dyDescent="0.3">
      <c r="C11" s="33"/>
      <c r="D11" s="33"/>
      <c r="E11" s="33"/>
      <c r="F11" s="33"/>
      <c r="G11" s="33"/>
      <c r="H11" s="35"/>
    </row>
    <row r="12" spans="1:9" x14ac:dyDescent="0.3">
      <c r="B12" s="2" t="s">
        <v>187</v>
      </c>
      <c r="C12" s="35" t="s">
        <v>259</v>
      </c>
      <c r="D12" s="35" t="s">
        <v>260</v>
      </c>
      <c r="E12" s="35" t="s">
        <v>156</v>
      </c>
    </row>
    <row r="13" spans="1:9" x14ac:dyDescent="0.3">
      <c r="B13" t="s">
        <v>258</v>
      </c>
      <c r="C13" s="35">
        <v>1</v>
      </c>
      <c r="D13" s="35"/>
      <c r="E13" s="35"/>
    </row>
    <row r="14" spans="1:9" x14ac:dyDescent="0.3">
      <c r="B14" s="35" t="s">
        <v>260</v>
      </c>
      <c r="C14" s="33">
        <v>-0.56912754785174702</v>
      </c>
      <c r="D14" s="35">
        <v>1</v>
      </c>
      <c r="E14" s="35"/>
    </row>
    <row r="15" spans="1:9" x14ac:dyDescent="0.3">
      <c r="B15" t="s">
        <v>261</v>
      </c>
      <c r="C15" s="33">
        <v>-0.68018092271745711</v>
      </c>
      <c r="D15" s="33">
        <v>0.75567430077919517</v>
      </c>
      <c r="E15" s="35">
        <v>1</v>
      </c>
    </row>
    <row r="17" spans="2:6" x14ac:dyDescent="0.3">
      <c r="B17" s="7" t="s">
        <v>256</v>
      </c>
      <c r="C17" s="36">
        <v>0.38900000000000001</v>
      </c>
      <c r="D17" s="36">
        <v>-7.0000000000000007E-2</v>
      </c>
      <c r="E17" s="36">
        <v>-0.27400000000000002</v>
      </c>
      <c r="F17" s="7"/>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BE532-4A3A-419F-9667-E56700BEE9E9}">
  <dimension ref="A1:J22"/>
  <sheetViews>
    <sheetView workbookViewId="0">
      <selection activeCell="E18" sqref="E18"/>
    </sheetView>
  </sheetViews>
  <sheetFormatPr defaultRowHeight="14.4" x14ac:dyDescent="0.3"/>
  <cols>
    <col min="1" max="1" width="20.6640625" style="38" customWidth="1"/>
    <col min="2" max="16384" width="8.88671875" style="38"/>
  </cols>
  <sheetData>
    <row r="1" spans="1:10" x14ac:dyDescent="0.3">
      <c r="A1" s="39" t="s">
        <v>292</v>
      </c>
    </row>
    <row r="3" spans="1:10" x14ac:dyDescent="0.3">
      <c r="B3" s="39" t="s">
        <v>262</v>
      </c>
    </row>
    <row r="4" spans="1:10" x14ac:dyDescent="0.3">
      <c r="B4" s="38" t="s">
        <v>194</v>
      </c>
      <c r="C4" s="38" t="s">
        <v>263</v>
      </c>
      <c r="D4" s="38" t="s">
        <v>264</v>
      </c>
      <c r="E4" s="38" t="s">
        <v>265</v>
      </c>
      <c r="F4" s="38" t="s">
        <v>196</v>
      </c>
      <c r="G4" s="38" t="s">
        <v>193</v>
      </c>
      <c r="H4" s="38" t="s">
        <v>195</v>
      </c>
      <c r="I4" s="38" t="s">
        <v>266</v>
      </c>
      <c r="J4" s="38" t="s">
        <v>323</v>
      </c>
    </row>
    <row r="5" spans="1:10" x14ac:dyDescent="0.3">
      <c r="A5" s="39" t="s">
        <v>267</v>
      </c>
      <c r="B5" s="40"/>
      <c r="C5" s="42"/>
      <c r="D5" s="42"/>
      <c r="E5" s="42"/>
      <c r="F5" s="42"/>
      <c r="G5" s="42"/>
      <c r="H5" s="42"/>
      <c r="I5" s="42"/>
      <c r="J5" s="42"/>
    </row>
    <row r="6" spans="1:10" x14ac:dyDescent="0.3">
      <c r="A6" s="38" t="s">
        <v>147</v>
      </c>
      <c r="B6" s="43" t="s">
        <v>271</v>
      </c>
      <c r="C6" s="43"/>
      <c r="D6" s="43"/>
      <c r="E6" s="44"/>
      <c r="F6" s="43"/>
      <c r="G6" s="43"/>
      <c r="H6" s="44"/>
      <c r="I6" s="44"/>
      <c r="J6" s="43" t="s">
        <v>318</v>
      </c>
    </row>
    <row r="7" spans="1:10" x14ac:dyDescent="0.3">
      <c r="A7" s="38" t="s">
        <v>101</v>
      </c>
      <c r="B7" s="43"/>
      <c r="C7" s="43"/>
      <c r="D7" s="43"/>
      <c r="E7" s="44"/>
      <c r="F7" s="43"/>
      <c r="G7" s="43"/>
      <c r="H7" s="44"/>
      <c r="I7" s="44"/>
      <c r="J7" s="44"/>
    </row>
    <row r="8" spans="1:10" x14ac:dyDescent="0.3">
      <c r="A8" s="38" t="s">
        <v>257</v>
      </c>
      <c r="B8" s="43"/>
      <c r="C8" s="43"/>
      <c r="D8" s="43" t="s">
        <v>270</v>
      </c>
      <c r="E8" s="44"/>
      <c r="F8" s="43" t="s">
        <v>271</v>
      </c>
      <c r="G8" s="43" t="s">
        <v>270</v>
      </c>
      <c r="H8" s="44"/>
      <c r="I8" s="44"/>
      <c r="J8" s="43" t="s">
        <v>272</v>
      </c>
    </row>
    <row r="9" spans="1:10" x14ac:dyDescent="0.3">
      <c r="A9" s="38" t="s">
        <v>273</v>
      </c>
      <c r="B9" s="43"/>
      <c r="C9" s="43"/>
      <c r="D9" s="43" t="s">
        <v>270</v>
      </c>
      <c r="E9" s="44"/>
      <c r="F9" s="43" t="s">
        <v>274</v>
      </c>
      <c r="G9" s="43" t="s">
        <v>270</v>
      </c>
      <c r="H9" s="44"/>
      <c r="I9" s="44"/>
      <c r="J9" s="43" t="s">
        <v>272</v>
      </c>
    </row>
    <row r="10" spans="1:10" x14ac:dyDescent="0.3">
      <c r="A10" s="38" t="s">
        <v>275</v>
      </c>
      <c r="B10" s="43" t="s">
        <v>319</v>
      </c>
      <c r="C10" s="43"/>
      <c r="D10" s="43" t="s">
        <v>270</v>
      </c>
      <c r="E10" s="44"/>
      <c r="F10" s="43" t="s">
        <v>274</v>
      </c>
      <c r="G10" s="43"/>
      <c r="H10" s="44"/>
      <c r="I10" s="44"/>
      <c r="J10" s="43" t="s">
        <v>272</v>
      </c>
    </row>
    <row r="11" spans="1:10" x14ac:dyDescent="0.3">
      <c r="B11" s="43"/>
      <c r="C11" s="43"/>
      <c r="D11" s="43"/>
      <c r="E11" s="44"/>
      <c r="F11" s="44"/>
      <c r="G11" s="43"/>
      <c r="H11" s="44"/>
      <c r="I11" s="44"/>
      <c r="J11" s="44"/>
    </row>
    <row r="12" spans="1:10" x14ac:dyDescent="0.3">
      <c r="A12" s="39" t="s">
        <v>276</v>
      </c>
      <c r="B12" s="43"/>
      <c r="C12" s="43"/>
      <c r="D12" s="43"/>
      <c r="E12" s="44"/>
      <c r="F12" s="44"/>
      <c r="G12" s="43"/>
      <c r="H12" s="44"/>
      <c r="I12" s="44"/>
      <c r="J12" s="44"/>
    </row>
    <row r="13" spans="1:10" x14ac:dyDescent="0.3">
      <c r="A13" s="38" t="s">
        <v>163</v>
      </c>
      <c r="B13" s="44"/>
      <c r="C13" s="44"/>
      <c r="D13" s="44"/>
      <c r="E13" s="44"/>
      <c r="F13" s="44"/>
      <c r="G13" s="44"/>
      <c r="H13" s="44"/>
      <c r="I13" s="44"/>
      <c r="J13" s="44"/>
    </row>
    <row r="14" spans="1:10" x14ac:dyDescent="0.3">
      <c r="A14" s="38" t="s">
        <v>260</v>
      </c>
      <c r="B14" s="44"/>
      <c r="C14" s="43" t="s">
        <v>271</v>
      </c>
      <c r="D14" s="44"/>
      <c r="E14" s="44"/>
      <c r="F14" s="44"/>
      <c r="G14" s="44"/>
      <c r="H14" s="44"/>
      <c r="I14" s="44"/>
      <c r="J14" s="44"/>
    </row>
    <row r="15" spans="1:10" x14ac:dyDescent="0.3">
      <c r="A15" s="38" t="s">
        <v>156</v>
      </c>
      <c r="B15" s="43"/>
      <c r="C15" s="43"/>
      <c r="D15" s="44"/>
      <c r="E15" s="43" t="s">
        <v>271</v>
      </c>
      <c r="F15" s="44"/>
      <c r="G15" s="44"/>
      <c r="H15" s="44"/>
      <c r="I15" s="44"/>
      <c r="J15" s="44"/>
    </row>
    <row r="16" spans="1:10" x14ac:dyDescent="0.3">
      <c r="B16" s="43"/>
      <c r="C16" s="44"/>
      <c r="D16" s="44"/>
      <c r="E16" s="43"/>
      <c r="F16" s="43"/>
      <c r="G16" s="44"/>
      <c r="H16" s="44"/>
      <c r="I16" s="44"/>
      <c r="J16" s="43"/>
    </row>
    <row r="17" spans="1:10" x14ac:dyDescent="0.3">
      <c r="A17" s="38" t="s">
        <v>271</v>
      </c>
      <c r="B17" s="42" t="s">
        <v>280</v>
      </c>
      <c r="C17" s="42"/>
      <c r="D17" s="42"/>
      <c r="E17" s="40"/>
      <c r="F17" s="40"/>
      <c r="G17" s="42"/>
      <c r="J17" s="39"/>
    </row>
    <row r="18" spans="1:10" x14ac:dyDescent="0.3">
      <c r="A18" s="38" t="s">
        <v>268</v>
      </c>
      <c r="B18" s="42" t="s">
        <v>281</v>
      </c>
      <c r="C18" s="42"/>
      <c r="D18" s="42"/>
      <c r="E18" s="40"/>
      <c r="F18" s="40"/>
      <c r="G18" s="42"/>
      <c r="J18" s="39"/>
    </row>
    <row r="19" spans="1:10" x14ac:dyDescent="0.3">
      <c r="A19" s="38" t="s">
        <v>272</v>
      </c>
      <c r="B19" s="42" t="s">
        <v>282</v>
      </c>
      <c r="C19" s="42"/>
      <c r="D19" s="42"/>
      <c r="E19" s="40"/>
      <c r="F19" s="40"/>
      <c r="G19" s="42"/>
      <c r="J19" s="39"/>
    </row>
    <row r="20" spans="1:10" x14ac:dyDescent="0.3">
      <c r="A20" s="38" t="s">
        <v>321</v>
      </c>
      <c r="B20" s="38" t="s">
        <v>322</v>
      </c>
    </row>
    <row r="21" spans="1:10" x14ac:dyDescent="0.3">
      <c r="A21" s="38" t="s">
        <v>320</v>
      </c>
      <c r="B21" s="63" t="s">
        <v>324</v>
      </c>
    </row>
    <row r="22" spans="1:10" x14ac:dyDescent="0.3">
      <c r="B22" s="38" t="s">
        <v>325</v>
      </c>
    </row>
  </sheetData>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525A3-3F2F-4094-9A15-E9064E5DC353}">
  <dimension ref="A1:U79"/>
  <sheetViews>
    <sheetView workbookViewId="0">
      <selection activeCell="J17" sqref="J17"/>
    </sheetView>
  </sheetViews>
  <sheetFormatPr defaultRowHeight="14.4" x14ac:dyDescent="0.3"/>
  <cols>
    <col min="1" max="1" width="20.6640625" style="38" customWidth="1"/>
    <col min="2" max="16384" width="8.88671875" style="38"/>
  </cols>
  <sheetData>
    <row r="1" spans="1:19" x14ac:dyDescent="0.3">
      <c r="A1" s="39" t="s">
        <v>293</v>
      </c>
    </row>
    <row r="3" spans="1:19" x14ac:dyDescent="0.3">
      <c r="A3" s="39" t="s">
        <v>201</v>
      </c>
      <c r="B3" s="38" t="s">
        <v>183</v>
      </c>
      <c r="D3" s="38" t="s">
        <v>185</v>
      </c>
      <c r="F3" s="38" t="s">
        <v>174</v>
      </c>
      <c r="H3" s="38" t="s">
        <v>177</v>
      </c>
      <c r="J3" s="38" t="s">
        <v>184</v>
      </c>
      <c r="L3" s="38" t="s">
        <v>182</v>
      </c>
      <c r="N3" s="38" t="s">
        <v>167</v>
      </c>
      <c r="P3" s="38" t="s">
        <v>180</v>
      </c>
      <c r="R3" s="38" t="s">
        <v>171</v>
      </c>
    </row>
    <row r="4" spans="1:19" x14ac:dyDescent="0.3">
      <c r="A4" s="38" t="s">
        <v>97</v>
      </c>
      <c r="B4" s="45">
        <v>-7.9000000000000001E-2</v>
      </c>
      <c r="C4" s="46">
        <v>3.9E-2</v>
      </c>
      <c r="D4" s="47">
        <v>-5.5E-2</v>
      </c>
      <c r="E4" s="46">
        <v>3.5000000000000003E-2</v>
      </c>
      <c r="F4" s="47">
        <v>2.7E-2</v>
      </c>
      <c r="G4" s="46">
        <v>4.4999999999999998E-2</v>
      </c>
      <c r="H4" s="47">
        <v>-7.9000000000000001E-2</v>
      </c>
      <c r="I4" s="46">
        <v>3.3000000000000002E-2</v>
      </c>
      <c r="J4" s="47">
        <v>-7.5999999999999998E-2</v>
      </c>
      <c r="K4" s="46">
        <v>4.5999999999999999E-2</v>
      </c>
      <c r="L4" s="47">
        <v>-2.3E-2</v>
      </c>
      <c r="M4" s="46">
        <v>6.3E-2</v>
      </c>
      <c r="N4" s="47">
        <v>0.56200000000000006</v>
      </c>
      <c r="O4" s="46">
        <v>7.1999999999999995E-2</v>
      </c>
      <c r="P4" s="47">
        <v>-1.079</v>
      </c>
      <c r="Q4" s="46">
        <v>5.8000000000000003E-2</v>
      </c>
      <c r="R4" s="47">
        <v>-1.78</v>
      </c>
      <c r="S4" s="46">
        <v>0.105</v>
      </c>
    </row>
    <row r="5" spans="1:19" x14ac:dyDescent="0.3">
      <c r="A5" s="38" t="s">
        <v>148</v>
      </c>
      <c r="B5" s="45">
        <v>7.8E-2</v>
      </c>
      <c r="C5" s="46">
        <v>3.1E-2</v>
      </c>
      <c r="D5" s="47">
        <v>-5.0000000000000001E-3</v>
      </c>
      <c r="E5" s="46">
        <v>2.5999999999999999E-2</v>
      </c>
      <c r="F5" s="47">
        <v>-8.9999999999999993E-3</v>
      </c>
      <c r="G5" s="46">
        <v>3.5999999999999997E-2</v>
      </c>
      <c r="H5" s="47">
        <v>1.4E-2</v>
      </c>
      <c r="I5" s="46">
        <v>2.8000000000000001E-2</v>
      </c>
      <c r="J5" s="47">
        <v>5.0000000000000001E-3</v>
      </c>
      <c r="K5" s="46">
        <v>3.6999999999999998E-2</v>
      </c>
      <c r="L5" s="47">
        <v>-4.9000000000000002E-2</v>
      </c>
      <c r="M5" s="46">
        <v>4.7E-2</v>
      </c>
      <c r="N5" s="47">
        <v>-3.0000000000000001E-3</v>
      </c>
      <c r="O5" s="46">
        <v>5.3999999999999999E-2</v>
      </c>
      <c r="P5" s="47">
        <v>1E-3</v>
      </c>
      <c r="Q5" s="46">
        <v>5.6000000000000001E-2</v>
      </c>
      <c r="R5" s="47">
        <v>-8.9999999999999993E-3</v>
      </c>
      <c r="S5" s="46">
        <v>8.8999999999999996E-2</v>
      </c>
    </row>
    <row r="6" spans="1:19" x14ac:dyDescent="0.3">
      <c r="A6" s="38" t="s">
        <v>149</v>
      </c>
      <c r="B6" s="47">
        <v>9</v>
      </c>
      <c r="C6" s="46">
        <v>2.9000000000000001E-2</v>
      </c>
      <c r="D6" s="47">
        <v>1.4999999999999999E-2</v>
      </c>
      <c r="E6" s="47">
        <v>2.3E-2</v>
      </c>
      <c r="F6" s="47">
        <v>-2.1000000000000001E-2</v>
      </c>
      <c r="G6" s="46">
        <v>3.5000000000000003E-2</v>
      </c>
      <c r="H6" s="47">
        <v>2.4E-2</v>
      </c>
      <c r="I6" s="46">
        <v>2.5999999999999999E-2</v>
      </c>
      <c r="J6" s="47">
        <v>-1.4E-2</v>
      </c>
      <c r="K6" s="46">
        <v>3.5999999999999997E-2</v>
      </c>
      <c r="L6" s="47">
        <v>3.5000000000000003E-2</v>
      </c>
      <c r="M6" s="46">
        <v>4.5999999999999999E-2</v>
      </c>
      <c r="N6" s="47">
        <v>1.6E-2</v>
      </c>
      <c r="O6" s="46">
        <v>5.2999999999999999E-2</v>
      </c>
      <c r="P6" s="47">
        <v>-7.0000000000000001E-3</v>
      </c>
      <c r="Q6" s="46">
        <v>0.05</v>
      </c>
      <c r="R6" s="47">
        <v>-4.1000000000000002E-2</v>
      </c>
      <c r="S6" s="46">
        <v>8.1000000000000003E-2</v>
      </c>
    </row>
    <row r="7" spans="1:19" x14ac:dyDescent="0.3">
      <c r="A7" s="38" t="s">
        <v>150</v>
      </c>
      <c r="B7" s="47">
        <v>0.03</v>
      </c>
      <c r="C7" s="46">
        <v>3.3000000000000002E-2</v>
      </c>
      <c r="D7" s="47">
        <v>3.3000000000000002E-2</v>
      </c>
      <c r="E7" s="46">
        <v>2.5999999999999999E-2</v>
      </c>
      <c r="F7" s="47">
        <v>-4.3999999999999997E-2</v>
      </c>
      <c r="G7" s="46">
        <v>3.7999999999999999E-2</v>
      </c>
      <c r="H7" s="47">
        <v>2.5000000000000001E-2</v>
      </c>
      <c r="I7" s="46">
        <v>2.9000000000000001E-2</v>
      </c>
      <c r="J7" s="47">
        <v>-1.0999999999999999E-2</v>
      </c>
      <c r="K7" s="46">
        <v>3.9E-2</v>
      </c>
      <c r="L7" s="47">
        <v>-5.1999999999999998E-2</v>
      </c>
      <c r="M7" s="46">
        <v>5.1999999999999998E-2</v>
      </c>
      <c r="N7" s="47">
        <v>-1.0999999999999999E-2</v>
      </c>
      <c r="O7" s="46">
        <v>5.6000000000000001E-2</v>
      </c>
      <c r="P7" s="47">
        <v>2.9000000000000001E-2</v>
      </c>
      <c r="Q7" s="46">
        <v>5.3999999999999999E-2</v>
      </c>
      <c r="R7" s="47">
        <v>-7.0999999999999994E-2</v>
      </c>
      <c r="S7" s="46">
        <v>8.6999999999999994E-2</v>
      </c>
    </row>
    <row r="8" spans="1:19" x14ac:dyDescent="0.3">
      <c r="A8" s="38" t="s">
        <v>176</v>
      </c>
      <c r="B8" s="45">
        <v>-0.13600000000000001</v>
      </c>
      <c r="C8" s="46">
        <v>0.06</v>
      </c>
      <c r="D8" s="47">
        <v>-1.7999999999999999E-2</v>
      </c>
      <c r="E8" s="46">
        <v>4.9000000000000002E-2</v>
      </c>
      <c r="F8" s="47">
        <v>-2.9000000000000001E-2</v>
      </c>
      <c r="G8" s="46">
        <v>6.6000000000000003E-2</v>
      </c>
      <c r="H8" s="47">
        <v>4.0000000000000001E-3</v>
      </c>
      <c r="I8" s="46">
        <v>5.2999999999999999E-2</v>
      </c>
      <c r="J8" s="45">
        <v>0.219</v>
      </c>
      <c r="K8" s="46">
        <v>6.8000000000000005E-2</v>
      </c>
      <c r="L8" s="50">
        <v>-0.23100000000000001</v>
      </c>
      <c r="M8" s="46">
        <v>8.6999999999999994E-2</v>
      </c>
      <c r="N8" s="47">
        <v>0.14000000000000001</v>
      </c>
      <c r="O8" s="46">
        <v>0.12</v>
      </c>
      <c r="P8" s="47">
        <v>-9.2999999999999999E-2</v>
      </c>
      <c r="Q8" s="46">
        <v>0.106</v>
      </c>
      <c r="R8" s="47">
        <v>0.26500000000000001</v>
      </c>
      <c r="S8" s="46">
        <v>0.155</v>
      </c>
    </row>
    <row r="9" spans="1:19" x14ac:dyDescent="0.3">
      <c r="A9" s="38" t="s">
        <v>170</v>
      </c>
      <c r="B9" s="45">
        <v>0.159</v>
      </c>
      <c r="C9" s="46">
        <v>5.8000000000000003E-2</v>
      </c>
      <c r="D9" s="47">
        <v>2E-3</v>
      </c>
      <c r="E9" s="46">
        <v>4.7E-2</v>
      </c>
      <c r="F9" s="47">
        <v>-2.1000000000000001E-2</v>
      </c>
      <c r="G9" s="46">
        <v>6.5000000000000002E-2</v>
      </c>
      <c r="H9" s="47">
        <v>-6.0000000000000001E-3</v>
      </c>
      <c r="I9" s="46">
        <v>5.0999999999999997E-2</v>
      </c>
      <c r="J9" s="47">
        <v>-8.3000000000000004E-2</v>
      </c>
      <c r="K9" s="46">
        <v>6.8000000000000005E-2</v>
      </c>
      <c r="L9" s="47">
        <v>0.17299999999999999</v>
      </c>
      <c r="M9" s="46">
        <v>8.8999999999999996E-2</v>
      </c>
      <c r="N9" s="47">
        <v>-6.5000000000000002E-2</v>
      </c>
      <c r="O9" s="46">
        <v>0.114</v>
      </c>
      <c r="P9" s="47">
        <v>3.7999999999999999E-2</v>
      </c>
      <c r="Q9" s="46">
        <v>9.7000000000000003E-2</v>
      </c>
      <c r="R9" s="47">
        <v>0.14499999999999999</v>
      </c>
      <c r="S9" s="46">
        <v>0.157</v>
      </c>
    </row>
    <row r="10" spans="1:19" x14ac:dyDescent="0.3">
      <c r="A10" s="38" t="s">
        <v>151</v>
      </c>
      <c r="B10" s="45">
        <v>9.5000000000000001E-2</v>
      </c>
      <c r="C10" s="46">
        <v>4.4999999999999998E-2</v>
      </c>
      <c r="D10" s="47">
        <v>3.9E-2</v>
      </c>
      <c r="E10" s="46">
        <v>4.3999999999999997E-2</v>
      </c>
      <c r="F10" s="47">
        <f>--0.011</f>
        <v>1.0999999999999999E-2</v>
      </c>
      <c r="G10" s="46">
        <v>5.3999999999999999E-2</v>
      </c>
      <c r="H10" s="47">
        <v>4.5999999999999999E-2</v>
      </c>
      <c r="I10" s="46">
        <v>0.04</v>
      </c>
      <c r="J10" s="47">
        <v>3.3000000000000002E-2</v>
      </c>
      <c r="K10" s="46">
        <v>5.6000000000000001E-2</v>
      </c>
      <c r="L10" s="47">
        <v>-0.113</v>
      </c>
      <c r="M10" s="46">
        <v>7.5999999999999998E-2</v>
      </c>
      <c r="N10" s="47">
        <v>2.3E-2</v>
      </c>
      <c r="O10" s="46">
        <v>7.9000000000000001E-2</v>
      </c>
      <c r="P10" s="47">
        <v>2.1999999999999999E-2</v>
      </c>
      <c r="Q10" s="46">
        <v>6.9000000000000006E-2</v>
      </c>
      <c r="R10" s="47">
        <v>7.2999999999999995E-2</v>
      </c>
      <c r="S10" s="46">
        <v>0.108</v>
      </c>
    </row>
    <row r="11" spans="1:19" x14ac:dyDescent="0.3">
      <c r="A11" s="38" t="s">
        <v>152</v>
      </c>
      <c r="B11" s="47">
        <v>2.5999999999999999E-2</v>
      </c>
      <c r="C11" s="46">
        <v>0.05</v>
      </c>
      <c r="D11" s="47">
        <v>6.0999999999999999E-2</v>
      </c>
      <c r="E11" s="46">
        <v>4.5999999999999999E-2</v>
      </c>
      <c r="F11" s="47">
        <v>2.5999999999999999E-2</v>
      </c>
      <c r="G11" s="46">
        <v>5.8000000000000003E-2</v>
      </c>
      <c r="H11" s="47">
        <v>-1.2999999999999999E-2</v>
      </c>
      <c r="I11" s="46">
        <v>4.2999999999999997E-2</v>
      </c>
      <c r="J11" s="47">
        <v>-3.3000000000000002E-2</v>
      </c>
      <c r="K11" s="46">
        <v>5.8999999999999997E-2</v>
      </c>
      <c r="L11" s="47">
        <v>-7.3999999999999996E-2</v>
      </c>
      <c r="M11" s="46">
        <v>0.08</v>
      </c>
      <c r="N11" s="47">
        <v>-8.2000000000000003E-2</v>
      </c>
      <c r="O11" s="46">
        <v>0.08</v>
      </c>
      <c r="P11" s="47">
        <v>9.1999999999999998E-2</v>
      </c>
      <c r="Q11" s="46">
        <v>0.08</v>
      </c>
      <c r="R11" s="47">
        <v>6.9000000000000006E-2</v>
      </c>
      <c r="S11" s="46">
        <v>0.13800000000000001</v>
      </c>
    </row>
    <row r="12" spans="1:19" x14ac:dyDescent="0.3">
      <c r="A12" s="38" t="s">
        <v>168</v>
      </c>
      <c r="B12" s="47">
        <v>6.7000000000000004E-2</v>
      </c>
      <c r="C12" s="46">
        <v>5.1999999999999998E-2</v>
      </c>
      <c r="D12" s="47">
        <v>1.4999999999999999E-2</v>
      </c>
      <c r="E12" s="46">
        <v>4.8000000000000001E-2</v>
      </c>
      <c r="F12" s="47">
        <v>-5.1999999999999998E-2</v>
      </c>
      <c r="G12" s="46">
        <v>0.06</v>
      </c>
      <c r="H12" s="47">
        <v>8.5000000000000006E-2</v>
      </c>
      <c r="I12" s="46">
        <v>4.3999999999999997E-2</v>
      </c>
      <c r="J12" s="47">
        <v>3.4000000000000002E-2</v>
      </c>
      <c r="K12" s="46">
        <v>6.0999999999999999E-2</v>
      </c>
      <c r="L12" s="47">
        <v>-2.8000000000000001E-2</v>
      </c>
      <c r="M12" s="46">
        <v>8.3000000000000004E-2</v>
      </c>
      <c r="N12" s="47">
        <v>7.4999999999999997E-2</v>
      </c>
      <c r="O12" s="46">
        <v>7.9000000000000001E-2</v>
      </c>
      <c r="P12" s="47">
        <v>6.0000000000000001E-3</v>
      </c>
      <c r="Q12" s="46">
        <v>7.9000000000000001E-2</v>
      </c>
      <c r="R12" s="47">
        <v>-4.1000000000000002E-2</v>
      </c>
      <c r="S12" s="46">
        <v>0.14799999999999999</v>
      </c>
    </row>
    <row r="13" spans="1:19" x14ac:dyDescent="0.3">
      <c r="A13" s="38" t="s">
        <v>186</v>
      </c>
      <c r="B13" s="45">
        <v>0.159</v>
      </c>
      <c r="C13" s="46">
        <v>7.9000000000000001E-2</v>
      </c>
      <c r="D13" s="47">
        <v>7.3999999999999996E-2</v>
      </c>
      <c r="E13" s="46">
        <v>7.6999999999999999E-2</v>
      </c>
      <c r="F13" s="47">
        <v>-1.0999999999999999E-2</v>
      </c>
      <c r="G13" s="46">
        <v>9.5000000000000001E-2</v>
      </c>
      <c r="H13" s="45">
        <v>0.22800000000000001</v>
      </c>
      <c r="I13" s="46">
        <v>6.8000000000000005E-2</v>
      </c>
      <c r="J13" s="45">
        <v>0.23100000000000001</v>
      </c>
      <c r="K13" s="46">
        <v>9.7000000000000003E-2</v>
      </c>
      <c r="L13" s="47">
        <v>-2.3E-2</v>
      </c>
      <c r="M13" s="46">
        <v>8.3000000000000004E-2</v>
      </c>
      <c r="N13" s="47">
        <v>-0.03</v>
      </c>
      <c r="O13" s="46">
        <v>0.13400000000000001</v>
      </c>
      <c r="P13" s="47">
        <v>0.17199999999999999</v>
      </c>
      <c r="Q13" s="46">
        <v>0.114</v>
      </c>
      <c r="R13" s="45">
        <v>0.46</v>
      </c>
      <c r="S13" s="46">
        <v>0.19800000000000001</v>
      </c>
    </row>
    <row r="14" spans="1:19" x14ac:dyDescent="0.3">
      <c r="B14" s="40"/>
      <c r="C14" s="41"/>
      <c r="D14" s="42"/>
      <c r="E14" s="41"/>
      <c r="F14" s="42"/>
      <c r="G14" s="42"/>
      <c r="H14" s="40"/>
      <c r="I14" s="41"/>
      <c r="J14" s="40"/>
      <c r="K14" s="42"/>
      <c r="L14" s="42"/>
      <c r="M14" s="42"/>
      <c r="R14" s="39"/>
    </row>
    <row r="15" spans="1:19" x14ac:dyDescent="0.3">
      <c r="A15" s="39" t="s">
        <v>284</v>
      </c>
      <c r="B15" s="48" t="s">
        <v>183</v>
      </c>
      <c r="D15" s="38" t="s">
        <v>185</v>
      </c>
      <c r="F15" s="38" t="s">
        <v>174</v>
      </c>
      <c r="H15" s="38" t="s">
        <v>177</v>
      </c>
      <c r="J15" s="38" t="s">
        <v>184</v>
      </c>
      <c r="L15" s="38" t="s">
        <v>182</v>
      </c>
      <c r="N15" s="38" t="s">
        <v>167</v>
      </c>
      <c r="P15" s="38" t="s">
        <v>180</v>
      </c>
      <c r="R15" s="38" t="s">
        <v>171</v>
      </c>
    </row>
    <row r="16" spans="1:19" x14ac:dyDescent="0.3">
      <c r="A16" s="38" t="s">
        <v>97</v>
      </c>
      <c r="B16" s="45"/>
      <c r="C16" s="46"/>
      <c r="D16" s="47"/>
      <c r="E16" s="46"/>
      <c r="F16" s="47"/>
      <c r="G16" s="46"/>
      <c r="H16" s="47"/>
      <c r="I16" s="46"/>
      <c r="J16" s="47"/>
      <c r="K16" s="47"/>
      <c r="L16" s="47"/>
      <c r="M16" s="47"/>
      <c r="N16" s="42"/>
      <c r="O16" s="42"/>
      <c r="P16" s="42"/>
      <c r="Q16" s="42"/>
      <c r="R16" s="42"/>
      <c r="S16" s="42"/>
    </row>
    <row r="17" spans="1:19" x14ac:dyDescent="0.3">
      <c r="A17" s="38" t="s">
        <v>148</v>
      </c>
      <c r="B17" s="45">
        <v>7.4999999999999997E-2</v>
      </c>
      <c r="C17" s="46">
        <v>2.5999999999999999E-2</v>
      </c>
      <c r="D17" s="47">
        <v>3.0000000000000001E-3</v>
      </c>
      <c r="E17" s="46">
        <v>1.9E-2</v>
      </c>
      <c r="F17" s="47">
        <v>0.03</v>
      </c>
      <c r="G17" s="46">
        <v>2.9000000000000001E-2</v>
      </c>
      <c r="H17" s="47">
        <v>2.5000000000000001E-2</v>
      </c>
      <c r="I17" s="46">
        <v>2.1000000000000001E-2</v>
      </c>
      <c r="J17" s="47">
        <v>-5.3999999999999999E-2</v>
      </c>
      <c r="K17" s="46">
        <v>3.3000000000000002E-2</v>
      </c>
      <c r="L17" s="47">
        <v>3.0000000000000001E-3</v>
      </c>
      <c r="M17" s="46">
        <v>4.1000000000000002E-2</v>
      </c>
      <c r="N17" s="47">
        <v>-1.4999999999999999E-2</v>
      </c>
      <c r="O17" s="47">
        <v>4.1000000000000002E-2</v>
      </c>
      <c r="P17" s="47">
        <v>1.4E-2</v>
      </c>
      <c r="Q17" s="47">
        <v>4.2000000000000003E-2</v>
      </c>
      <c r="R17" s="45">
        <v>-0.184</v>
      </c>
      <c r="S17" s="46">
        <v>7.5999999999999998E-2</v>
      </c>
    </row>
    <row r="18" spans="1:19" x14ac:dyDescent="0.3">
      <c r="A18" s="38" t="s">
        <v>149</v>
      </c>
      <c r="B18" s="47">
        <v>3.9E-2</v>
      </c>
      <c r="C18" s="46">
        <v>2.7E-2</v>
      </c>
      <c r="D18" s="47">
        <v>1.4E-2</v>
      </c>
      <c r="E18" s="46">
        <v>1.9E-2</v>
      </c>
      <c r="F18" s="47">
        <v>0.03</v>
      </c>
      <c r="G18" s="46">
        <v>0.03</v>
      </c>
      <c r="H18" s="47">
        <v>3.1E-2</v>
      </c>
      <c r="I18" s="46">
        <v>0.02</v>
      </c>
      <c r="J18" s="47">
        <v>-4.3999999999999997E-2</v>
      </c>
      <c r="K18" s="46">
        <v>3.3000000000000002E-2</v>
      </c>
      <c r="L18" s="47">
        <v>1.7999999999999999E-2</v>
      </c>
      <c r="M18" s="46">
        <v>0.04</v>
      </c>
      <c r="N18" s="47">
        <v>1E-3</v>
      </c>
      <c r="O18" s="47">
        <v>4.3999999999999997E-2</v>
      </c>
      <c r="P18" s="47">
        <v>1.7999999999999999E-2</v>
      </c>
      <c r="Q18" s="47">
        <v>0.04</v>
      </c>
      <c r="R18" s="47">
        <v>-0.126</v>
      </c>
      <c r="S18" s="46">
        <v>7.8E-2</v>
      </c>
    </row>
    <row r="19" spans="1:19" x14ac:dyDescent="0.3">
      <c r="A19" s="38" t="s">
        <v>150</v>
      </c>
      <c r="B19" s="47">
        <v>0.02</v>
      </c>
      <c r="C19" s="46">
        <v>2.8000000000000001E-2</v>
      </c>
      <c r="D19" s="47">
        <v>0.02</v>
      </c>
      <c r="E19" s="46">
        <v>1.9E-2</v>
      </c>
      <c r="F19" s="49">
        <v>-7.6999999999999999E-2</v>
      </c>
      <c r="G19" s="46">
        <v>2.8000000000000001E-2</v>
      </c>
      <c r="H19" s="47">
        <v>1.9E-2</v>
      </c>
      <c r="I19" s="46">
        <v>2.1000000000000001E-2</v>
      </c>
      <c r="J19" s="49">
        <v>0.08</v>
      </c>
      <c r="K19" s="46">
        <v>3.3000000000000002E-2</v>
      </c>
      <c r="L19" s="49">
        <v>-0.09</v>
      </c>
      <c r="M19" s="46">
        <v>4.1000000000000002E-2</v>
      </c>
      <c r="N19" s="47">
        <v>3.5000000000000003E-2</v>
      </c>
      <c r="O19" s="47">
        <v>4.1000000000000002E-2</v>
      </c>
      <c r="P19" s="47">
        <v>-8.9999999999999993E-3</v>
      </c>
      <c r="Q19" s="47">
        <v>0.04</v>
      </c>
      <c r="R19" s="49">
        <v>0.21099999999999999</v>
      </c>
      <c r="S19" s="46">
        <v>0.78</v>
      </c>
    </row>
    <row r="20" spans="1:19" x14ac:dyDescent="0.3">
      <c r="A20" s="38" t="s">
        <v>176</v>
      </c>
      <c r="B20" s="47">
        <v>-1.6E-2</v>
      </c>
      <c r="C20" s="46">
        <v>2.8000000000000001E-2</v>
      </c>
      <c r="D20" s="47">
        <v>5.0000000000000001E-3</v>
      </c>
      <c r="E20" s="46">
        <v>1.9E-2</v>
      </c>
      <c r="F20" s="49">
        <v>-0.08</v>
      </c>
      <c r="G20" s="46">
        <v>2.8000000000000001E-2</v>
      </c>
      <c r="H20" s="47">
        <v>6.0000000000000001E-3</v>
      </c>
      <c r="I20" s="46">
        <v>2.1000000000000001E-2</v>
      </c>
      <c r="J20" s="49">
        <v>0.13900000000000001</v>
      </c>
      <c r="K20" s="46">
        <v>0.03</v>
      </c>
      <c r="L20" s="49">
        <v>-9.9000000000000005E-2</v>
      </c>
      <c r="M20" s="46">
        <v>0.04</v>
      </c>
      <c r="N20" s="47">
        <v>6.4000000000000001E-2</v>
      </c>
      <c r="O20" s="47">
        <v>3.9E-2</v>
      </c>
      <c r="P20" s="47">
        <v>-3.4000000000000002E-2</v>
      </c>
      <c r="Q20" s="47">
        <v>4.2000000000000003E-2</v>
      </c>
      <c r="R20" s="49">
        <v>0.36099999999999999</v>
      </c>
      <c r="S20" s="46">
        <v>6.5000000000000002E-2</v>
      </c>
    </row>
    <row r="21" spans="1:19" x14ac:dyDescent="0.3">
      <c r="A21" s="38" t="s">
        <v>170</v>
      </c>
      <c r="B21" s="47">
        <v>1.6E-2</v>
      </c>
      <c r="C21" s="46">
        <v>2.8000000000000001E-2</v>
      </c>
      <c r="D21" s="47">
        <v>5.0000000000000001E-3</v>
      </c>
      <c r="E21" s="46">
        <v>1.9E-2</v>
      </c>
      <c r="F21" s="49">
        <v>-7.9000000000000001E-2</v>
      </c>
      <c r="G21" s="46">
        <v>2.8000000000000001E-2</v>
      </c>
      <c r="H21" s="47">
        <v>5.0000000000000001E-3</v>
      </c>
      <c r="I21" s="46">
        <v>2.1999999999999999E-2</v>
      </c>
      <c r="J21" s="49">
        <v>0.108</v>
      </c>
      <c r="K21" s="46">
        <v>3.1E-2</v>
      </c>
      <c r="L21" s="47">
        <v>-5.5E-2</v>
      </c>
      <c r="M21" s="46">
        <v>4.1000000000000002E-2</v>
      </c>
      <c r="N21" s="47">
        <v>4.2000000000000003E-2</v>
      </c>
      <c r="O21" s="47">
        <v>3.9E-2</v>
      </c>
      <c r="P21" s="47">
        <v>-1.7999999999999999E-2</v>
      </c>
      <c r="Q21" s="47">
        <v>4.1000000000000002E-2</v>
      </c>
      <c r="R21" s="49">
        <v>0.36099999999999999</v>
      </c>
      <c r="S21" s="46">
        <v>7.1999999999999995E-2</v>
      </c>
    </row>
    <row r="22" spans="1:19" x14ac:dyDescent="0.3">
      <c r="A22" s="38" t="s">
        <v>151</v>
      </c>
      <c r="B22" s="47">
        <v>3.4000000000000002E-2</v>
      </c>
      <c r="C22" s="46">
        <v>3.5000000000000003E-2</v>
      </c>
      <c r="D22" s="47">
        <v>-1.2E-2</v>
      </c>
      <c r="E22" s="46">
        <v>3.1E-2</v>
      </c>
      <c r="F22" s="47">
        <v>3.0000000000000001E-3</v>
      </c>
      <c r="G22" s="46">
        <v>3.7999999999999999E-2</v>
      </c>
      <c r="H22" s="47">
        <v>-1.2E-2</v>
      </c>
      <c r="I22" s="46">
        <v>2.9000000000000001E-2</v>
      </c>
      <c r="J22" s="47">
        <v>2.5000000000000001E-2</v>
      </c>
      <c r="K22" s="46">
        <v>3.7999999999999999E-2</v>
      </c>
      <c r="L22" s="47">
        <v>-4.4999999999999998E-2</v>
      </c>
      <c r="M22" s="46">
        <v>5.1999999999999998E-2</v>
      </c>
      <c r="N22" s="47">
        <v>7.0000000000000001E-3</v>
      </c>
      <c r="O22" s="47">
        <v>4.7E-2</v>
      </c>
      <c r="P22" s="47">
        <v>3.5999999999999997E-2</v>
      </c>
      <c r="Q22" s="47">
        <v>4.7E-2</v>
      </c>
      <c r="R22" s="47">
        <v>4.3999999999999997E-2</v>
      </c>
      <c r="S22" s="46">
        <v>9.2999999999999999E-2</v>
      </c>
    </row>
    <row r="23" spans="1:19" x14ac:dyDescent="0.3">
      <c r="A23" s="38" t="s">
        <v>152</v>
      </c>
      <c r="B23" s="47">
        <v>2.4E-2</v>
      </c>
      <c r="C23" s="46">
        <v>3.4000000000000002E-2</v>
      </c>
      <c r="D23" s="49">
        <v>5.0999999999999997E-2</v>
      </c>
      <c r="E23" s="46">
        <v>2.9000000000000001E-2</v>
      </c>
      <c r="F23" s="47">
        <v>0</v>
      </c>
      <c r="G23" s="46">
        <v>3.7999999999999999E-2</v>
      </c>
      <c r="H23" s="47">
        <v>3.2000000000000001E-2</v>
      </c>
      <c r="I23" s="46">
        <v>2.8000000000000001E-2</v>
      </c>
      <c r="J23" s="47">
        <v>-3.3000000000000002E-2</v>
      </c>
      <c r="K23" s="46">
        <v>3.6999999999999998E-2</v>
      </c>
      <c r="L23" s="47">
        <v>-2.4E-2</v>
      </c>
      <c r="M23" s="46">
        <v>5.2999999999999999E-2</v>
      </c>
      <c r="N23" s="47">
        <v>-2.9000000000000001E-2</v>
      </c>
      <c r="O23" s="47">
        <v>4.2999999999999997E-2</v>
      </c>
      <c r="P23" s="47">
        <v>7.9000000000000001E-2</v>
      </c>
      <c r="Q23" s="47">
        <v>4.5999999999999999E-2</v>
      </c>
      <c r="R23" s="47">
        <v>-2.7E-2</v>
      </c>
      <c r="S23" s="46">
        <v>8.7999999999999995E-2</v>
      </c>
    </row>
    <row r="24" spans="1:19" x14ac:dyDescent="0.3">
      <c r="A24" s="38" t="s">
        <v>168</v>
      </c>
      <c r="B24" s="47">
        <v>3.2000000000000001E-2</v>
      </c>
      <c r="C24" s="46">
        <v>3.3000000000000002E-2</v>
      </c>
      <c r="D24" s="47">
        <v>3.9E-2</v>
      </c>
      <c r="E24" s="46">
        <v>2.9000000000000001E-2</v>
      </c>
      <c r="F24" s="47">
        <v>-2.1999999999999999E-2</v>
      </c>
      <c r="G24" s="46">
        <v>3.6999999999999998E-2</v>
      </c>
      <c r="H24" s="49">
        <v>5.1999999999999998E-2</v>
      </c>
      <c r="I24" s="46">
        <v>2.5999999999999999E-2</v>
      </c>
      <c r="J24" s="47">
        <v>-1.4E-2</v>
      </c>
      <c r="K24" s="46">
        <v>3.5000000000000003E-2</v>
      </c>
      <c r="L24" s="47">
        <v>-1.4E-2</v>
      </c>
      <c r="M24" s="46">
        <v>5.1999999999999998E-2</v>
      </c>
      <c r="N24" s="47">
        <v>3.0000000000000001E-3</v>
      </c>
      <c r="O24" s="47">
        <v>4.2000000000000003E-2</v>
      </c>
      <c r="P24" s="47">
        <v>5.7000000000000002E-2</v>
      </c>
      <c r="Q24" s="47">
        <v>4.2000000000000003E-2</v>
      </c>
      <c r="R24" s="47">
        <v>-4.9000000000000002E-2</v>
      </c>
      <c r="S24" s="46">
        <v>9.1999999999999998E-2</v>
      </c>
    </row>
    <row r="25" spans="1:19" x14ac:dyDescent="0.3">
      <c r="A25" s="38" t="s">
        <v>186</v>
      </c>
      <c r="B25" s="42" t="s">
        <v>202</v>
      </c>
      <c r="C25" s="41"/>
      <c r="D25" s="47"/>
      <c r="E25" s="46"/>
      <c r="F25" s="47"/>
      <c r="G25" s="47"/>
      <c r="H25" s="47"/>
      <c r="I25" s="46"/>
      <c r="J25" s="45"/>
      <c r="K25" s="47"/>
      <c r="L25" s="47"/>
      <c r="M25" s="47"/>
      <c r="N25" s="47"/>
      <c r="O25" s="47"/>
      <c r="P25" s="47"/>
      <c r="Q25" s="47"/>
      <c r="R25" s="45"/>
      <c r="S25" s="47"/>
    </row>
    <row r="26" spans="1:19" x14ac:dyDescent="0.3">
      <c r="D26" s="47"/>
      <c r="E26" s="47"/>
      <c r="F26" s="47"/>
      <c r="G26" s="47"/>
      <c r="H26" s="47"/>
      <c r="I26" s="47"/>
      <c r="J26" s="47"/>
      <c r="K26" s="47"/>
      <c r="L26" s="47"/>
      <c r="M26" s="47"/>
      <c r="N26" s="47"/>
      <c r="O26" s="47"/>
      <c r="P26" s="47"/>
      <c r="Q26" s="47"/>
      <c r="R26" s="47"/>
      <c r="S26" s="47"/>
    </row>
    <row r="27" spans="1:19" x14ac:dyDescent="0.3">
      <c r="A27" s="39" t="s">
        <v>203</v>
      </c>
      <c r="B27" s="48" t="s">
        <v>183</v>
      </c>
      <c r="D27" s="47"/>
      <c r="E27" s="47"/>
      <c r="F27" s="47"/>
      <c r="G27" s="47"/>
      <c r="H27" s="47"/>
      <c r="I27" s="47"/>
      <c r="J27" s="47"/>
      <c r="K27" s="47"/>
      <c r="L27" s="47"/>
      <c r="M27" s="47"/>
      <c r="N27" s="47"/>
      <c r="O27" s="47"/>
      <c r="P27" s="47"/>
      <c r="Q27" s="47"/>
      <c r="R27" s="47"/>
      <c r="S27" s="47"/>
    </row>
    <row r="28" spans="1:19" x14ac:dyDescent="0.3">
      <c r="A28" s="38" t="s">
        <v>148</v>
      </c>
      <c r="B28" s="49">
        <v>9.7000000000000003E-2</v>
      </c>
      <c r="C28" s="46">
        <v>2.8000000000000001E-2</v>
      </c>
      <c r="D28" s="47"/>
      <c r="E28" s="47"/>
      <c r="F28" s="47">
        <v>0</v>
      </c>
      <c r="G28" s="47">
        <v>0.03</v>
      </c>
      <c r="H28" s="47"/>
      <c r="I28" s="47"/>
      <c r="J28" s="47"/>
      <c r="K28" s="47"/>
      <c r="L28" s="47"/>
      <c r="M28" s="47"/>
      <c r="N28" s="47"/>
      <c r="O28" s="47"/>
      <c r="P28" s="47"/>
      <c r="Q28" s="47"/>
      <c r="R28" s="47">
        <v>-6.4000000000000001E-2</v>
      </c>
      <c r="S28" s="46">
        <v>7.6999999999999999E-2</v>
      </c>
    </row>
    <row r="29" spans="1:19" x14ac:dyDescent="0.3">
      <c r="A29" s="38" t="s">
        <v>170</v>
      </c>
      <c r="B29" s="49">
        <v>6.0999999999999999E-2</v>
      </c>
      <c r="C29" s="46">
        <v>0.03</v>
      </c>
      <c r="D29" s="47"/>
      <c r="E29" s="47"/>
      <c r="F29" s="45">
        <v>-7.8E-2</v>
      </c>
      <c r="G29" s="47">
        <v>3.2000000000000001E-2</v>
      </c>
      <c r="H29" s="47"/>
      <c r="I29" s="47"/>
      <c r="J29" s="47"/>
      <c r="K29" s="47"/>
      <c r="L29" s="47"/>
      <c r="M29" s="47"/>
      <c r="N29" s="47"/>
      <c r="O29" s="47"/>
      <c r="P29" s="47"/>
      <c r="Q29" s="47"/>
      <c r="R29" s="45">
        <v>0.32300000000000001</v>
      </c>
      <c r="S29" s="46">
        <v>8.1000000000000003E-2</v>
      </c>
    </row>
    <row r="30" spans="1:19" x14ac:dyDescent="0.3">
      <c r="A30" s="38" t="s">
        <v>186</v>
      </c>
      <c r="B30" s="42" t="s">
        <v>204</v>
      </c>
      <c r="C30" s="41"/>
      <c r="D30" s="47"/>
      <c r="E30" s="47"/>
      <c r="F30" s="47"/>
      <c r="G30" s="47"/>
      <c r="H30" s="47"/>
      <c r="I30" s="47"/>
      <c r="J30" s="47"/>
      <c r="K30" s="47"/>
      <c r="L30" s="47"/>
      <c r="M30" s="47"/>
      <c r="N30" s="47"/>
      <c r="O30" s="47"/>
      <c r="P30" s="47"/>
      <c r="Q30" s="47"/>
      <c r="R30" s="47" t="s">
        <v>204</v>
      </c>
      <c r="S30" s="46"/>
    </row>
    <row r="31" spans="1:19" x14ac:dyDescent="0.3">
      <c r="D31" s="47"/>
      <c r="E31" s="47"/>
      <c r="F31" s="47"/>
      <c r="G31" s="47"/>
      <c r="H31" s="47"/>
      <c r="I31" s="47"/>
      <c r="J31" s="47"/>
      <c r="K31" s="47"/>
      <c r="L31" s="47"/>
      <c r="M31" s="47"/>
      <c r="N31" s="47"/>
      <c r="O31" s="47"/>
      <c r="P31" s="47"/>
      <c r="Q31" s="47"/>
      <c r="R31" s="47"/>
      <c r="S31" s="46"/>
    </row>
    <row r="32" spans="1:19" x14ac:dyDescent="0.3">
      <c r="A32" s="38" t="s">
        <v>148</v>
      </c>
      <c r="B32" s="45">
        <v>8.3000000000000004E-2</v>
      </c>
      <c r="C32" s="47">
        <v>2.9000000000000001E-2</v>
      </c>
      <c r="D32" s="47"/>
      <c r="E32" s="47"/>
      <c r="F32" s="47">
        <v>-2E-3</v>
      </c>
      <c r="G32" s="47">
        <v>0.03</v>
      </c>
      <c r="H32" s="47"/>
      <c r="I32" s="47"/>
      <c r="J32" s="47"/>
      <c r="K32" s="47"/>
      <c r="L32" s="47"/>
      <c r="M32" s="47"/>
      <c r="N32" s="47"/>
      <c r="O32" s="47"/>
      <c r="P32" s="47"/>
      <c r="Q32" s="47"/>
      <c r="R32" s="47">
        <v>-4.8000000000000001E-2</v>
      </c>
      <c r="S32" s="46">
        <v>8.2000000000000003E-2</v>
      </c>
    </row>
    <row r="33" spans="1:19" x14ac:dyDescent="0.3">
      <c r="A33" s="38" t="s">
        <v>169</v>
      </c>
      <c r="B33" s="47">
        <v>2.1999999999999999E-2</v>
      </c>
      <c r="C33" s="47">
        <v>3.1E-2</v>
      </c>
      <c r="D33" s="47"/>
      <c r="E33" s="47"/>
      <c r="F33" s="45">
        <v>-0.08</v>
      </c>
      <c r="G33" s="47">
        <v>3.2000000000000001E-2</v>
      </c>
      <c r="H33" s="47"/>
      <c r="I33" s="47"/>
      <c r="J33" s="47"/>
      <c r="K33" s="47"/>
      <c r="L33" s="47"/>
      <c r="M33" s="47"/>
      <c r="N33" s="47"/>
      <c r="O33" s="47"/>
      <c r="P33" s="47"/>
      <c r="Q33" s="47"/>
      <c r="R33" s="45">
        <v>0.34200000000000003</v>
      </c>
      <c r="S33" s="46">
        <v>7.5999999999999998E-2</v>
      </c>
    </row>
    <row r="34" spans="1:19" x14ac:dyDescent="0.3">
      <c r="A34" s="38" t="s">
        <v>186</v>
      </c>
      <c r="B34" s="42" t="s">
        <v>204</v>
      </c>
      <c r="C34" s="41"/>
      <c r="D34" s="47"/>
      <c r="E34" s="47"/>
      <c r="F34" s="42" t="s">
        <v>204</v>
      </c>
      <c r="G34" s="41"/>
      <c r="H34" s="47"/>
      <c r="I34" s="47"/>
      <c r="J34" s="47"/>
      <c r="K34" s="47"/>
      <c r="L34" s="47"/>
      <c r="M34" s="47"/>
      <c r="N34" s="47"/>
      <c r="O34" s="47"/>
      <c r="P34" s="47"/>
      <c r="Q34" s="47"/>
      <c r="R34" s="42" t="s">
        <v>204</v>
      </c>
      <c r="S34" s="41"/>
    </row>
    <row r="35" spans="1:19" x14ac:dyDescent="0.3">
      <c r="B35" s="42"/>
      <c r="C35" s="41"/>
      <c r="D35" s="47"/>
      <c r="E35" s="47"/>
      <c r="F35" s="47"/>
      <c r="G35" s="47"/>
      <c r="H35" s="47"/>
      <c r="I35" s="47"/>
      <c r="J35" s="47"/>
      <c r="K35" s="47"/>
      <c r="L35" s="47"/>
      <c r="M35" s="47"/>
      <c r="N35" s="47"/>
      <c r="O35" s="47"/>
      <c r="P35" s="47"/>
      <c r="Q35" s="47"/>
      <c r="R35" s="47"/>
      <c r="S35" s="46"/>
    </row>
    <row r="36" spans="1:19" x14ac:dyDescent="0.3">
      <c r="A36" s="38" t="s">
        <v>148</v>
      </c>
      <c r="B36" s="45">
        <v>8.3000000000000004E-2</v>
      </c>
      <c r="C36" s="46">
        <v>2.7E-2</v>
      </c>
      <c r="D36" s="47"/>
      <c r="E36" s="47"/>
      <c r="F36" s="47">
        <v>1.4E-2</v>
      </c>
      <c r="G36" s="47">
        <v>2.8000000000000001E-2</v>
      </c>
      <c r="H36" s="47"/>
      <c r="I36" s="47"/>
      <c r="J36" s="47"/>
      <c r="K36" s="47"/>
      <c r="L36" s="47"/>
      <c r="M36" s="47"/>
      <c r="N36" s="47"/>
      <c r="O36" s="47"/>
      <c r="P36" s="47"/>
      <c r="Q36" s="47"/>
      <c r="R36" s="47">
        <v>-0.155</v>
      </c>
      <c r="S36" s="46">
        <v>8.1000000000000003E-2</v>
      </c>
    </row>
    <row r="37" spans="1:19" x14ac:dyDescent="0.3">
      <c r="A37" s="38" t="s">
        <v>150</v>
      </c>
      <c r="B37" s="47">
        <v>0.04</v>
      </c>
      <c r="C37" s="46">
        <v>2.8000000000000001E-2</v>
      </c>
      <c r="D37" s="47"/>
      <c r="E37" s="47"/>
      <c r="F37" s="45">
        <v>-7.1999999999999995E-2</v>
      </c>
      <c r="G37" s="47">
        <v>0.03</v>
      </c>
      <c r="H37" s="47"/>
      <c r="I37" s="47"/>
      <c r="J37" s="47"/>
      <c r="K37" s="47"/>
      <c r="L37" s="47"/>
      <c r="M37" s="47"/>
      <c r="N37" s="47"/>
      <c r="O37" s="47"/>
      <c r="P37" s="47"/>
      <c r="Q37" s="47"/>
      <c r="R37" s="45">
        <v>0.17299999999999999</v>
      </c>
      <c r="S37" s="46">
        <v>7.8E-2</v>
      </c>
    </row>
    <row r="38" spans="1:19" x14ac:dyDescent="0.3">
      <c r="A38" s="38" t="s">
        <v>186</v>
      </c>
      <c r="B38" s="42" t="s">
        <v>204</v>
      </c>
      <c r="C38" s="41"/>
      <c r="D38" s="47"/>
      <c r="E38" s="47"/>
      <c r="F38" s="42" t="s">
        <v>204</v>
      </c>
      <c r="G38" s="41"/>
      <c r="H38" s="47"/>
      <c r="I38" s="47"/>
      <c r="J38" s="47"/>
      <c r="K38" s="47"/>
      <c r="L38" s="47"/>
      <c r="M38" s="47"/>
      <c r="N38" s="47"/>
      <c r="O38" s="47"/>
      <c r="P38" s="47"/>
      <c r="Q38" s="47"/>
      <c r="R38" s="42" t="s">
        <v>204</v>
      </c>
      <c r="S38" s="41"/>
    </row>
    <row r="39" spans="1:19" x14ac:dyDescent="0.3">
      <c r="B39" s="42"/>
      <c r="C39" s="41"/>
      <c r="D39" s="47"/>
      <c r="E39" s="47"/>
      <c r="F39" s="47"/>
      <c r="G39" s="47"/>
      <c r="H39" s="47"/>
      <c r="I39" s="47"/>
      <c r="J39" s="47"/>
      <c r="K39" s="47"/>
      <c r="L39" s="47"/>
      <c r="M39" s="47"/>
      <c r="N39" s="47"/>
      <c r="O39" s="47"/>
      <c r="P39" s="47"/>
      <c r="Q39" s="47"/>
      <c r="R39" s="47"/>
      <c r="S39" s="47"/>
    </row>
    <row r="40" spans="1:19" x14ac:dyDescent="0.3">
      <c r="A40" s="38" t="s">
        <v>205</v>
      </c>
      <c r="B40" s="42"/>
      <c r="C40" s="41"/>
      <c r="D40" s="47">
        <v>3.5999999999999997E-2</v>
      </c>
      <c r="E40" s="47">
        <v>3.7999999999999999E-2</v>
      </c>
      <c r="F40" s="47"/>
      <c r="G40" s="47"/>
      <c r="H40" s="47"/>
      <c r="I40" s="47"/>
      <c r="J40" s="47"/>
      <c r="K40" s="47"/>
      <c r="L40" s="47"/>
      <c r="M40" s="47"/>
      <c r="N40" s="47"/>
      <c r="O40" s="47"/>
      <c r="P40" s="47"/>
      <c r="Q40" s="47"/>
      <c r="R40" s="47"/>
      <c r="S40" s="47"/>
    </row>
    <row r="41" spans="1:19" x14ac:dyDescent="0.3">
      <c r="A41" s="38" t="s">
        <v>206</v>
      </c>
      <c r="B41" s="42"/>
      <c r="C41" s="41"/>
      <c r="D41" s="45">
        <v>7.4999999999999997E-2</v>
      </c>
      <c r="E41" s="47">
        <v>3.6999999999999998E-2</v>
      </c>
      <c r="F41" s="47"/>
      <c r="G41" s="47"/>
      <c r="H41" s="47"/>
      <c r="I41" s="47"/>
      <c r="J41" s="47"/>
      <c r="K41" s="47"/>
      <c r="L41" s="47"/>
      <c r="M41" s="47"/>
      <c r="N41" s="47"/>
      <c r="O41" s="47"/>
      <c r="P41" s="47"/>
      <c r="Q41" s="47"/>
      <c r="R41" s="47"/>
      <c r="S41" s="47"/>
    </row>
    <row r="42" spans="1:19" x14ac:dyDescent="0.3">
      <c r="A42" s="38" t="s">
        <v>186</v>
      </c>
      <c r="B42" s="42" t="s">
        <v>204</v>
      </c>
      <c r="C42" s="41"/>
      <c r="D42" s="47"/>
      <c r="E42" s="47"/>
      <c r="F42" s="47"/>
      <c r="G42" s="47"/>
      <c r="H42" s="47"/>
      <c r="I42" s="47"/>
      <c r="J42" s="47"/>
      <c r="K42" s="47"/>
      <c r="L42" s="47"/>
      <c r="M42" s="47"/>
      <c r="N42" s="47"/>
      <c r="O42" s="47"/>
      <c r="P42" s="47"/>
      <c r="Q42" s="47"/>
      <c r="R42" s="47"/>
      <c r="S42" s="47"/>
    </row>
    <row r="43" spans="1:19" x14ac:dyDescent="0.3">
      <c r="B43" s="42"/>
      <c r="C43" s="41"/>
      <c r="D43" s="47"/>
      <c r="E43" s="47"/>
      <c r="F43" s="47"/>
      <c r="G43" s="47"/>
      <c r="H43" s="47"/>
      <c r="I43" s="47"/>
      <c r="J43" s="47"/>
      <c r="K43" s="47"/>
      <c r="L43" s="47"/>
      <c r="M43" s="47"/>
      <c r="N43" s="47"/>
      <c r="O43" s="47"/>
      <c r="P43" s="47"/>
      <c r="Q43" s="47"/>
      <c r="R43" s="47"/>
      <c r="S43" s="47"/>
    </row>
    <row r="44" spans="1:19" x14ac:dyDescent="0.3">
      <c r="A44" s="38" t="s">
        <v>169</v>
      </c>
      <c r="B44" s="42"/>
      <c r="C44" s="41"/>
      <c r="D44" s="47"/>
      <c r="E44" s="47"/>
      <c r="F44" s="47">
        <v>-2.8000000000000001E-2</v>
      </c>
      <c r="G44" s="47">
        <v>6.4000000000000001E-2</v>
      </c>
      <c r="H44" s="47"/>
      <c r="I44" s="47"/>
      <c r="J44" s="47"/>
      <c r="K44" s="47"/>
      <c r="L44" s="47"/>
      <c r="M44" s="47"/>
      <c r="N44" s="47"/>
      <c r="O44" s="47"/>
      <c r="P44" s="47"/>
      <c r="Q44" s="47"/>
      <c r="R44" s="47"/>
      <c r="S44" s="47"/>
    </row>
    <row r="45" spans="1:19" x14ac:dyDescent="0.3">
      <c r="A45" s="38" t="s">
        <v>150</v>
      </c>
      <c r="B45" s="42"/>
      <c r="C45" s="41"/>
      <c r="D45" s="47"/>
      <c r="E45" s="47"/>
      <c r="F45" s="47">
        <v>-4.3999999999999997E-2</v>
      </c>
      <c r="G45" s="47">
        <v>3.5000000000000003E-2</v>
      </c>
      <c r="H45" s="47"/>
      <c r="I45" s="47"/>
      <c r="J45" s="47"/>
      <c r="K45" s="47"/>
      <c r="L45" s="47"/>
      <c r="M45" s="47"/>
      <c r="N45" s="47"/>
      <c r="O45" s="47"/>
      <c r="P45" s="47"/>
      <c r="Q45" s="47"/>
      <c r="R45" s="47"/>
      <c r="S45" s="47"/>
    </row>
    <row r="46" spans="1:19" x14ac:dyDescent="0.3">
      <c r="A46" s="38" t="s">
        <v>207</v>
      </c>
      <c r="B46" s="42"/>
      <c r="C46" s="41"/>
      <c r="D46" s="47"/>
      <c r="E46" s="47"/>
      <c r="F46" s="47">
        <v>-2.7E-2</v>
      </c>
      <c r="G46" s="47">
        <v>6.3E-2</v>
      </c>
      <c r="H46" s="47"/>
      <c r="I46" s="47"/>
      <c r="J46" s="47"/>
      <c r="K46" s="47"/>
      <c r="L46" s="47"/>
      <c r="M46" s="47"/>
      <c r="N46" s="47"/>
      <c r="O46" s="47"/>
      <c r="P46" s="47"/>
      <c r="Q46" s="47"/>
      <c r="R46" s="47"/>
      <c r="S46" s="47"/>
    </row>
    <row r="47" spans="1:19" x14ac:dyDescent="0.3">
      <c r="A47" s="38" t="s">
        <v>186</v>
      </c>
      <c r="B47" s="42" t="s">
        <v>204</v>
      </c>
      <c r="C47" s="41"/>
      <c r="D47" s="47"/>
      <c r="E47" s="47"/>
      <c r="F47" s="47"/>
      <c r="G47" s="47"/>
      <c r="H47" s="47"/>
      <c r="I47" s="47"/>
      <c r="J47" s="47"/>
      <c r="K47" s="47"/>
      <c r="L47" s="47"/>
      <c r="M47" s="47"/>
      <c r="N47" s="47"/>
      <c r="O47" s="47"/>
      <c r="P47" s="47"/>
      <c r="Q47" s="47"/>
      <c r="R47" s="47"/>
      <c r="S47" s="47"/>
    </row>
    <row r="48" spans="1:19" x14ac:dyDescent="0.3">
      <c r="B48" s="42"/>
      <c r="C48" s="41"/>
      <c r="D48" s="47"/>
      <c r="E48" s="47"/>
      <c r="F48" s="47"/>
      <c r="G48" s="47"/>
      <c r="H48" s="47"/>
      <c r="I48" s="47"/>
      <c r="J48" s="47"/>
      <c r="K48" s="47"/>
      <c r="L48" s="47"/>
      <c r="M48" s="47"/>
      <c r="N48" s="47"/>
      <c r="O48" s="47"/>
      <c r="P48" s="47"/>
      <c r="Q48" s="47"/>
      <c r="R48" s="47"/>
      <c r="S48" s="47"/>
    </row>
    <row r="49" spans="1:19" x14ac:dyDescent="0.3">
      <c r="A49" s="38" t="s">
        <v>205</v>
      </c>
      <c r="B49" s="42"/>
      <c r="C49" s="41"/>
      <c r="D49" s="47"/>
      <c r="E49" s="47"/>
      <c r="F49" s="47"/>
      <c r="G49" s="47"/>
      <c r="H49" s="47">
        <v>0.05</v>
      </c>
      <c r="I49" s="47">
        <v>3.7999999999999999E-2</v>
      </c>
      <c r="J49" s="47"/>
      <c r="K49" s="47"/>
      <c r="L49" s="47"/>
      <c r="M49" s="47"/>
      <c r="N49" s="47"/>
      <c r="O49" s="47"/>
      <c r="P49" s="47"/>
      <c r="Q49" s="47"/>
      <c r="R49" s="47"/>
      <c r="S49" s="47"/>
    </row>
    <row r="50" spans="1:19" x14ac:dyDescent="0.3">
      <c r="A50" s="38" t="s">
        <v>206</v>
      </c>
      <c r="B50" s="42"/>
      <c r="C50" s="41"/>
      <c r="D50" s="47"/>
      <c r="E50" s="47"/>
      <c r="F50" s="47"/>
      <c r="G50" s="47"/>
      <c r="H50" s="47">
        <v>-1.0999999999999999E-2</v>
      </c>
      <c r="I50" s="47">
        <v>4.1000000000000002E-2</v>
      </c>
      <c r="J50" s="47"/>
      <c r="K50" s="47"/>
      <c r="L50" s="47"/>
      <c r="M50" s="47"/>
      <c r="N50" s="47"/>
      <c r="O50" s="47"/>
      <c r="P50" s="47"/>
      <c r="Q50" s="47"/>
      <c r="R50" s="47"/>
      <c r="S50" s="47"/>
    </row>
    <row r="51" spans="1:19" x14ac:dyDescent="0.3">
      <c r="A51" s="38" t="s">
        <v>156</v>
      </c>
      <c r="B51" s="42"/>
      <c r="C51" s="41"/>
      <c r="D51" s="47"/>
      <c r="E51" s="47"/>
      <c r="F51" s="47"/>
      <c r="G51" s="47"/>
      <c r="H51" s="45">
        <v>9.2999999999999999E-2</v>
      </c>
      <c r="I51" s="47">
        <v>4.2999999999999997E-2</v>
      </c>
      <c r="J51" s="47"/>
      <c r="K51" s="47"/>
      <c r="L51" s="47"/>
      <c r="M51" s="47"/>
      <c r="N51" s="47"/>
      <c r="O51" s="47"/>
      <c r="P51" s="47"/>
      <c r="Q51" s="47"/>
      <c r="R51" s="47"/>
      <c r="S51" s="47"/>
    </row>
    <row r="52" spans="1:19" x14ac:dyDescent="0.3">
      <c r="A52" s="38" t="s">
        <v>186</v>
      </c>
      <c r="B52" s="42" t="s">
        <v>204</v>
      </c>
      <c r="C52" s="41"/>
      <c r="D52" s="47"/>
      <c r="E52" s="47"/>
      <c r="F52" s="47"/>
      <c r="G52" s="47"/>
      <c r="H52" s="47"/>
      <c r="I52" s="47"/>
      <c r="J52" s="47"/>
      <c r="K52" s="47"/>
      <c r="L52" s="47"/>
      <c r="M52" s="47"/>
      <c r="N52" s="47"/>
      <c r="O52" s="47"/>
      <c r="P52" s="47"/>
      <c r="Q52" s="47"/>
      <c r="R52" s="47"/>
      <c r="S52" s="47"/>
    </row>
    <row r="53" spans="1:19" x14ac:dyDescent="0.3">
      <c r="B53" s="42"/>
      <c r="C53" s="41"/>
      <c r="D53" s="47"/>
      <c r="E53" s="47"/>
      <c r="F53" s="47"/>
      <c r="G53" s="47"/>
      <c r="H53" s="47"/>
      <c r="I53" s="47"/>
      <c r="J53" s="47"/>
      <c r="K53" s="47"/>
      <c r="L53" s="47"/>
      <c r="M53" s="47"/>
      <c r="N53" s="47"/>
      <c r="O53" s="47"/>
      <c r="P53" s="47"/>
      <c r="Q53" s="47"/>
      <c r="R53" s="47"/>
      <c r="S53" s="47"/>
    </row>
    <row r="54" spans="1:19" x14ac:dyDescent="0.3">
      <c r="A54" s="38" t="s">
        <v>182</v>
      </c>
      <c r="B54" s="42"/>
      <c r="C54" s="41"/>
      <c r="D54" s="47"/>
      <c r="E54" s="47"/>
      <c r="F54" s="47"/>
      <c r="G54" s="47"/>
      <c r="H54" s="45">
        <v>-0.32</v>
      </c>
      <c r="I54" s="47">
        <v>2.5999999999999999E-2</v>
      </c>
      <c r="J54" s="47"/>
      <c r="K54" s="47"/>
      <c r="L54" s="47"/>
      <c r="M54" s="47"/>
      <c r="N54" s="47"/>
      <c r="O54" s="47"/>
      <c r="P54" s="47"/>
      <c r="Q54" s="47"/>
      <c r="R54" s="47"/>
      <c r="S54" s="47"/>
    </row>
    <row r="55" spans="1:19" x14ac:dyDescent="0.3">
      <c r="A55" s="38" t="s">
        <v>156</v>
      </c>
      <c r="B55" s="42"/>
      <c r="C55" s="41"/>
      <c r="D55" s="47"/>
      <c r="E55" s="47"/>
      <c r="F55" s="47"/>
      <c r="G55" s="47"/>
      <c r="H55" s="45">
        <v>5.8999999999999997E-2</v>
      </c>
      <c r="I55" s="47">
        <v>0.02</v>
      </c>
      <c r="J55" s="47"/>
      <c r="K55" s="47"/>
      <c r="L55" s="47"/>
      <c r="M55" s="47"/>
      <c r="N55" s="47"/>
      <c r="O55" s="47"/>
      <c r="P55" s="47"/>
      <c r="Q55" s="47"/>
      <c r="R55" s="47"/>
      <c r="S55" s="47"/>
    </row>
    <row r="56" spans="1:19" x14ac:dyDescent="0.3">
      <c r="A56" s="38" t="s">
        <v>186</v>
      </c>
      <c r="B56" s="42"/>
      <c r="C56" s="41"/>
      <c r="D56" s="47"/>
      <c r="E56" s="47"/>
      <c r="F56" s="47"/>
      <c r="G56" s="47"/>
      <c r="H56" s="47" t="s">
        <v>204</v>
      </c>
      <c r="I56" s="47"/>
      <c r="J56" s="47"/>
      <c r="K56" s="47"/>
      <c r="L56" s="47"/>
      <c r="M56" s="47"/>
      <c r="N56" s="47"/>
      <c r="O56" s="47"/>
      <c r="P56" s="47"/>
      <c r="Q56" s="47"/>
      <c r="R56" s="47"/>
      <c r="S56" s="47"/>
    </row>
    <row r="57" spans="1:19" x14ac:dyDescent="0.3">
      <c r="B57" s="42"/>
      <c r="C57" s="41"/>
      <c r="D57" s="47"/>
      <c r="E57" s="47"/>
      <c r="F57" s="47"/>
      <c r="G57" s="47"/>
      <c r="H57" s="47"/>
      <c r="I57" s="47"/>
      <c r="J57" s="47"/>
      <c r="K57" s="47"/>
      <c r="L57" s="47"/>
      <c r="M57" s="47"/>
      <c r="N57" s="47"/>
      <c r="O57" s="47"/>
      <c r="P57" s="47"/>
      <c r="Q57" s="47"/>
      <c r="R57" s="47"/>
      <c r="S57" s="47"/>
    </row>
    <row r="58" spans="1:19" x14ac:dyDescent="0.3">
      <c r="A58" s="38" t="s">
        <v>150</v>
      </c>
      <c r="B58" s="42"/>
      <c r="C58" s="41"/>
      <c r="D58" s="47"/>
      <c r="E58" s="47"/>
      <c r="F58" s="47"/>
      <c r="G58" s="47"/>
      <c r="H58" s="47"/>
      <c r="I58" s="47"/>
      <c r="J58" s="47"/>
      <c r="K58" s="47"/>
      <c r="L58" s="47">
        <v>-7.6999999999999999E-2</v>
      </c>
      <c r="M58" s="47">
        <v>3.9E-2</v>
      </c>
      <c r="N58" s="47">
        <f>L58/M58</f>
        <v>-1.9743589743589742</v>
      </c>
      <c r="O58" s="47"/>
      <c r="P58" s="47"/>
      <c r="Q58" s="47"/>
      <c r="R58" s="47"/>
      <c r="S58" s="47"/>
    </row>
    <row r="59" spans="1:19" x14ac:dyDescent="0.3">
      <c r="A59" s="38" t="s">
        <v>184</v>
      </c>
      <c r="B59" s="42"/>
      <c r="C59" s="41"/>
      <c r="D59" s="47"/>
      <c r="E59" s="47"/>
      <c r="F59" s="47"/>
      <c r="G59" s="47"/>
      <c r="H59" s="47"/>
      <c r="I59" s="47"/>
      <c r="J59" s="47"/>
      <c r="K59" s="47"/>
      <c r="L59" s="45">
        <v>-8.7999999999999995E-2</v>
      </c>
      <c r="M59" s="47">
        <v>1.6E-2</v>
      </c>
      <c r="N59" s="47">
        <f>L59/M59</f>
        <v>-5.5</v>
      </c>
      <c r="O59" s="47"/>
      <c r="P59" s="47"/>
      <c r="Q59" s="47"/>
      <c r="R59" s="47"/>
      <c r="S59" s="47"/>
    </row>
    <row r="60" spans="1:19" x14ac:dyDescent="0.3">
      <c r="A60" s="38" t="s">
        <v>186</v>
      </c>
      <c r="B60" s="42"/>
      <c r="C60" s="41"/>
      <c r="D60" s="47"/>
      <c r="E60" s="47"/>
      <c r="F60" s="47"/>
      <c r="G60" s="47"/>
      <c r="H60" s="47"/>
      <c r="I60" s="47"/>
      <c r="J60" s="47"/>
      <c r="K60" s="47"/>
      <c r="L60" s="42" t="s">
        <v>204</v>
      </c>
      <c r="M60" s="47"/>
      <c r="N60" s="47"/>
      <c r="O60" s="47"/>
      <c r="P60" s="47"/>
      <c r="Q60" s="47"/>
      <c r="R60" s="47"/>
      <c r="S60" s="47"/>
    </row>
    <row r="61" spans="1:19" x14ac:dyDescent="0.3">
      <c r="B61" s="42"/>
      <c r="C61" s="41"/>
      <c r="D61" s="47"/>
      <c r="E61" s="47"/>
      <c r="F61" s="47"/>
      <c r="G61" s="47"/>
      <c r="H61" s="47"/>
      <c r="I61" s="47"/>
      <c r="J61" s="47"/>
      <c r="K61" s="47"/>
      <c r="L61" s="42"/>
      <c r="M61" s="47"/>
      <c r="N61" s="47"/>
      <c r="O61" s="47"/>
      <c r="P61" s="47"/>
      <c r="Q61" s="47"/>
      <c r="R61" s="47"/>
      <c r="S61" s="47"/>
    </row>
    <row r="62" spans="1:19" x14ac:dyDescent="0.3">
      <c r="A62" s="38" t="s">
        <v>176</v>
      </c>
      <c r="B62" s="42"/>
      <c r="C62" s="41"/>
      <c r="D62" s="47"/>
      <c r="E62" s="47"/>
      <c r="F62" s="47"/>
      <c r="G62" s="47"/>
      <c r="H62" s="47"/>
      <c r="I62" s="47"/>
      <c r="J62" s="47"/>
      <c r="K62" s="47"/>
      <c r="L62" s="47">
        <v>-8.1299999999999997E-2</v>
      </c>
      <c r="M62" s="47">
        <v>4.1599999999999998E-2</v>
      </c>
      <c r="N62" s="47">
        <f t="shared" ref="N62:N63" si="0">L62/M62</f>
        <v>-1.9543269230769231</v>
      </c>
      <c r="O62" s="47"/>
      <c r="P62" s="47"/>
      <c r="Q62" s="47"/>
      <c r="R62" s="47"/>
      <c r="S62" s="47"/>
    </row>
    <row r="63" spans="1:19" x14ac:dyDescent="0.3">
      <c r="A63" s="38" t="s">
        <v>184</v>
      </c>
      <c r="B63" s="42"/>
      <c r="C63" s="41"/>
      <c r="D63" s="47"/>
      <c r="E63" s="47"/>
      <c r="F63" s="47"/>
      <c r="G63" s="47"/>
      <c r="H63" s="47"/>
      <c r="I63" s="47"/>
      <c r="J63" s="47"/>
      <c r="K63" s="47"/>
      <c r="L63" s="45">
        <v>-8.7400000000000005E-2</v>
      </c>
      <c r="M63" s="47">
        <v>4.1599999999999998E-2</v>
      </c>
      <c r="N63" s="47">
        <f t="shared" si="0"/>
        <v>-2.1009615384615388</v>
      </c>
      <c r="O63" s="47"/>
      <c r="P63" s="47"/>
      <c r="Q63" s="47"/>
      <c r="R63" s="47"/>
      <c r="S63" s="47"/>
    </row>
    <row r="64" spans="1:19" x14ac:dyDescent="0.3">
      <c r="A64" s="38" t="s">
        <v>186</v>
      </c>
      <c r="B64" s="42"/>
      <c r="C64" s="41"/>
      <c r="D64" s="47"/>
      <c r="E64" s="47"/>
      <c r="F64" s="47"/>
      <c r="G64" s="47"/>
      <c r="H64" s="47"/>
      <c r="I64" s="47"/>
      <c r="J64" s="47"/>
      <c r="K64" s="47"/>
      <c r="L64" s="42" t="s">
        <v>204</v>
      </c>
      <c r="M64" s="47"/>
      <c r="N64" s="47"/>
      <c r="O64" s="47"/>
      <c r="P64" s="47"/>
      <c r="Q64" s="47"/>
      <c r="R64" s="47"/>
      <c r="S64" s="47"/>
    </row>
    <row r="66" spans="1:21" x14ac:dyDescent="0.3">
      <c r="A66" s="34" t="s">
        <v>199</v>
      </c>
      <c r="B66" s="35"/>
      <c r="C66" s="35"/>
      <c r="D66" s="35"/>
      <c r="E66" s="35"/>
      <c r="F66" s="35"/>
      <c r="G66" s="35"/>
      <c r="H66" s="35"/>
      <c r="I66" s="35"/>
      <c r="J66" s="35"/>
      <c r="K66" s="35"/>
      <c r="L66" s="35"/>
      <c r="M66" s="35"/>
      <c r="N66"/>
      <c r="O66"/>
      <c r="P66"/>
      <c r="Q66"/>
      <c r="R66"/>
      <c r="S66"/>
      <c r="T66"/>
      <c r="U66"/>
    </row>
    <row r="67" spans="1:21" x14ac:dyDescent="0.3">
      <c r="A67" s="35" t="s">
        <v>66</v>
      </c>
      <c r="B67" s="51">
        <v>2.7E-2</v>
      </c>
      <c r="C67" s="51">
        <v>1.2E-2</v>
      </c>
      <c r="D67" s="51">
        <v>2E-3</v>
      </c>
      <c r="E67" s="51">
        <v>2E-3</v>
      </c>
      <c r="F67" s="51">
        <v>3.7999999999999999E-2</v>
      </c>
      <c r="G67" s="51">
        <v>0.01</v>
      </c>
      <c r="H67" s="51">
        <v>1.0999999999999999E-2</v>
      </c>
      <c r="I67" s="51">
        <v>7.0000000000000001E-3</v>
      </c>
      <c r="J67" s="51">
        <v>5.2999999999999999E-2</v>
      </c>
      <c r="K67" s="51">
        <v>1.4999999999999999E-2</v>
      </c>
      <c r="L67" s="51">
        <v>9.7000000000000003E-2</v>
      </c>
      <c r="M67" s="51">
        <v>2.1000000000000001E-2</v>
      </c>
      <c r="N67" s="13">
        <v>2.4E-2</v>
      </c>
      <c r="O67" s="13">
        <v>0.02</v>
      </c>
      <c r="P67" s="13">
        <v>6.0000000000000001E-3</v>
      </c>
      <c r="Q67" s="13">
        <v>5.0000000000000001E-3</v>
      </c>
      <c r="R67" s="13">
        <v>0.316</v>
      </c>
      <c r="S67" s="13">
        <v>0.122</v>
      </c>
      <c r="T67" s="13">
        <v>0.53500000000000003</v>
      </c>
      <c r="U67" s="13">
        <v>0.34799999999999998</v>
      </c>
    </row>
    <row r="68" spans="1:21" x14ac:dyDescent="0.3">
      <c r="A68" s="35" t="s">
        <v>198</v>
      </c>
      <c r="B68" s="51">
        <v>3.1E-2</v>
      </c>
      <c r="C68" s="51">
        <v>1.2E-2</v>
      </c>
      <c r="D68" s="51">
        <v>2.1000000000000001E-2</v>
      </c>
      <c r="E68" s="51">
        <v>8.0000000000000002E-3</v>
      </c>
      <c r="F68" s="51">
        <v>2.5000000000000001E-2</v>
      </c>
      <c r="G68" s="51">
        <v>1.2E-2</v>
      </c>
      <c r="H68" s="51">
        <v>2.5999999999999999E-2</v>
      </c>
      <c r="I68" s="51">
        <v>1.0999999999999999E-2</v>
      </c>
      <c r="J68" s="51">
        <v>4.2999999999999997E-2</v>
      </c>
      <c r="K68" s="51">
        <v>1.7000000000000001E-2</v>
      </c>
      <c r="L68" s="51">
        <v>6.9000000000000006E-2</v>
      </c>
      <c r="M68" s="51">
        <v>2.3E-2</v>
      </c>
      <c r="N68" s="13">
        <v>5.0000000000000001E-3</v>
      </c>
      <c r="O68" s="13">
        <v>8.9999999999999993E-3</v>
      </c>
      <c r="P68" s="13">
        <v>1.6E-2</v>
      </c>
      <c r="Q68" s="13">
        <v>1.7000000000000001E-2</v>
      </c>
      <c r="R68" s="13">
        <v>0.192</v>
      </c>
      <c r="S68" s="13">
        <v>9.5000000000000001E-2</v>
      </c>
      <c r="T68" s="13">
        <v>0.746</v>
      </c>
      <c r="U68" s="13">
        <v>0.376</v>
      </c>
    </row>
    <row r="69" spans="1:21" x14ac:dyDescent="0.3">
      <c r="A69" s="35" t="s">
        <v>98</v>
      </c>
      <c r="B69" s="51">
        <v>0.94299999999999995</v>
      </c>
      <c r="C69" s="51">
        <v>2.1999999999999999E-2</v>
      </c>
      <c r="D69" s="51">
        <v>0.97099999999999997</v>
      </c>
      <c r="E69" s="51">
        <v>2.1999999999999999E-2</v>
      </c>
      <c r="F69" s="51">
        <v>0.93100000000000005</v>
      </c>
      <c r="G69" s="51">
        <v>2.1000000000000001E-2</v>
      </c>
      <c r="H69" s="51">
        <v>0.97099999999999997</v>
      </c>
      <c r="I69" s="51">
        <v>2.1999999999999999E-2</v>
      </c>
      <c r="J69" s="51">
        <v>0.90300000000000002</v>
      </c>
      <c r="K69" s="51">
        <v>2.1000000000000001E-2</v>
      </c>
      <c r="L69" s="51">
        <v>0.873</v>
      </c>
      <c r="M69" s="51">
        <v>0.02</v>
      </c>
      <c r="N69" s="13"/>
      <c r="O69" s="13"/>
      <c r="P69" s="13"/>
      <c r="Q69" s="13"/>
      <c r="R69" s="13"/>
      <c r="S69" s="13"/>
      <c r="T69" s="13"/>
      <c r="U69" s="13"/>
    </row>
    <row r="70" spans="1:21" x14ac:dyDescent="0.3">
      <c r="A70" s="35"/>
      <c r="B70" s="51"/>
      <c r="C70" s="51"/>
      <c r="D70" s="51"/>
      <c r="E70" s="51"/>
      <c r="F70" s="51"/>
      <c r="G70" s="51"/>
      <c r="H70" s="51"/>
      <c r="I70" s="51"/>
      <c r="J70" s="51"/>
      <c r="K70" s="51"/>
      <c r="L70" s="51"/>
      <c r="M70" s="51"/>
      <c r="N70" s="13"/>
      <c r="O70" s="13"/>
      <c r="P70" s="13"/>
      <c r="Q70" s="13"/>
      <c r="R70" s="13"/>
      <c r="S70" s="13"/>
      <c r="T70" s="13"/>
      <c r="U70" s="13"/>
    </row>
    <row r="71" spans="1:21" x14ac:dyDescent="0.3">
      <c r="A71" s="35" t="s">
        <v>199</v>
      </c>
      <c r="B71" s="51"/>
      <c r="C71" s="51"/>
      <c r="D71" s="51"/>
      <c r="E71" s="51"/>
      <c r="F71" s="51"/>
      <c r="G71" s="51"/>
      <c r="H71" s="51"/>
      <c r="I71" s="51"/>
      <c r="J71" s="51"/>
      <c r="K71" s="51"/>
      <c r="L71" s="51"/>
      <c r="M71" s="51"/>
      <c r="N71" s="13"/>
      <c r="O71" s="13"/>
      <c r="P71" s="13"/>
      <c r="Q71" s="13"/>
      <c r="R71" s="13"/>
      <c r="S71" s="13"/>
      <c r="T71" s="13"/>
      <c r="U71" s="13"/>
    </row>
    <row r="72" spans="1:21" x14ac:dyDescent="0.3">
      <c r="A72" s="35" t="s">
        <v>200</v>
      </c>
      <c r="B72" s="51">
        <v>6.4000000000000001E-2</v>
      </c>
      <c r="C72" s="51">
        <v>1.2999999999999999E-2</v>
      </c>
      <c r="D72" s="51">
        <v>2.1999999999999999E-2</v>
      </c>
      <c r="E72" s="51">
        <v>8.0000000000000002E-3</v>
      </c>
      <c r="F72" s="51">
        <v>7.0000000000000007E-2</v>
      </c>
      <c r="G72" s="51">
        <v>1.2999999999999999E-2</v>
      </c>
      <c r="H72" s="51">
        <v>4.1000000000000002E-2</v>
      </c>
      <c r="I72" s="51">
        <v>0.01</v>
      </c>
      <c r="J72" s="51">
        <v>9.4E-2</v>
      </c>
      <c r="K72" s="51">
        <v>1.7000000000000001E-2</v>
      </c>
      <c r="L72" s="51">
        <v>0.14399999999999999</v>
      </c>
      <c r="M72" s="51">
        <v>2.4E-2</v>
      </c>
      <c r="N72" s="13"/>
      <c r="O72" s="13"/>
      <c r="P72" s="13"/>
      <c r="Q72" s="13"/>
      <c r="R72" s="13"/>
      <c r="S72" s="13"/>
      <c r="T72" s="13"/>
      <c r="U72" s="13"/>
    </row>
    <row r="73" spans="1:21" x14ac:dyDescent="0.3">
      <c r="A73" s="35" t="s">
        <v>98</v>
      </c>
      <c r="B73" s="51">
        <v>0.93799999999999994</v>
      </c>
      <c r="C73" s="51">
        <v>2.1000000000000001E-2</v>
      </c>
      <c r="D73" s="51">
        <v>0.97099999999999997</v>
      </c>
      <c r="E73" s="51">
        <v>2.1999999999999999E-2</v>
      </c>
      <c r="F73" s="51">
        <v>0.92300000000000004</v>
      </c>
      <c r="G73" s="51">
        <v>2.1000000000000001E-2</v>
      </c>
      <c r="H73" s="51">
        <v>0.96399999999999997</v>
      </c>
      <c r="I73" s="51">
        <v>2.1999999999999999E-2</v>
      </c>
      <c r="J73" s="51">
        <v>0.90100000000000002</v>
      </c>
      <c r="K73" s="51">
        <v>2.1000000000000001E-2</v>
      </c>
      <c r="L73" s="51">
        <v>0.874</v>
      </c>
      <c r="M73" s="51">
        <v>0.02</v>
      </c>
      <c r="N73" s="13"/>
      <c r="O73" s="13"/>
      <c r="P73" s="13"/>
      <c r="Q73" s="13"/>
      <c r="R73" s="13"/>
      <c r="S73" s="13"/>
      <c r="T73" s="13"/>
      <c r="U73" s="13"/>
    </row>
    <row r="74" spans="1:21" x14ac:dyDescent="0.3">
      <c r="A74" s="35"/>
      <c r="B74" s="35"/>
      <c r="C74" s="35"/>
      <c r="D74" s="35"/>
      <c r="E74" s="35"/>
      <c r="F74" s="35"/>
      <c r="G74" s="35"/>
      <c r="H74" s="35"/>
      <c r="I74" s="35"/>
      <c r="J74" s="35"/>
      <c r="K74" s="35"/>
      <c r="L74" s="35"/>
      <c r="M74" s="35"/>
      <c r="N74"/>
      <c r="O74"/>
      <c r="P74"/>
      <c r="Q74"/>
      <c r="R74"/>
      <c r="S74"/>
      <c r="T74"/>
      <c r="U74"/>
    </row>
    <row r="75" spans="1:21" x14ac:dyDescent="0.3">
      <c r="A75" s="35" t="s">
        <v>283</v>
      </c>
      <c r="B75" s="52">
        <f>B72/(B72+B73)</f>
        <v>6.3872255489021951E-2</v>
      </c>
      <c r="C75" s="35"/>
      <c r="D75" s="52">
        <f>D72/(D72+D73)</f>
        <v>2.2155085599194359E-2</v>
      </c>
      <c r="E75" s="35"/>
      <c r="F75" s="52">
        <f>F72/(F72+F73)</f>
        <v>7.0493454179254789E-2</v>
      </c>
      <c r="G75" s="35"/>
      <c r="H75" s="52">
        <f>H72/(H72+H73)</f>
        <v>4.079601990049752E-2</v>
      </c>
      <c r="I75" s="35"/>
      <c r="J75" s="52">
        <f>J72/(J72+J73)</f>
        <v>9.4472361809045224E-2</v>
      </c>
      <c r="K75" s="35"/>
      <c r="L75" s="52">
        <f>L72/(L72+L73)</f>
        <v>0.14145383104125736</v>
      </c>
      <c r="M75" s="35"/>
      <c r="N75"/>
      <c r="O75"/>
      <c r="P75"/>
      <c r="Q75"/>
      <c r="R75"/>
      <c r="S75"/>
      <c r="T75"/>
      <c r="U75"/>
    </row>
    <row r="77" spans="1:21" x14ac:dyDescent="0.3">
      <c r="A77" s="38" t="s">
        <v>277</v>
      </c>
    </row>
    <row r="78" spans="1:21" x14ac:dyDescent="0.3">
      <c r="A78" s="38" t="s">
        <v>278</v>
      </c>
    </row>
    <row r="79" spans="1:21" x14ac:dyDescent="0.3">
      <c r="A79" s="38" t="s">
        <v>279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FC8E2-E69C-4178-8DB2-FF91B2ABB9D9}">
  <dimension ref="A1:H43"/>
  <sheetViews>
    <sheetView topLeftCell="A37" workbookViewId="0">
      <selection activeCell="A41" sqref="A41"/>
    </sheetView>
  </sheetViews>
  <sheetFormatPr defaultRowHeight="14.4" x14ac:dyDescent="0.3"/>
  <cols>
    <col min="1" max="1" width="31.109375" style="38" customWidth="1"/>
    <col min="2" max="2" width="17" style="38" customWidth="1"/>
    <col min="3" max="3" width="8.88671875" style="38"/>
    <col min="4" max="4" width="17.109375" style="38" customWidth="1"/>
    <col min="5" max="5" width="6.88671875" style="38" customWidth="1"/>
    <col min="6" max="6" width="24.77734375" style="38" customWidth="1"/>
    <col min="7" max="7" width="16.109375" style="38" customWidth="1"/>
    <col min="8" max="8" width="21.109375" style="38" customWidth="1"/>
    <col min="9" max="16384" width="8.88671875" style="38"/>
  </cols>
  <sheetData>
    <row r="1" spans="1:8" x14ac:dyDescent="0.3">
      <c r="A1" s="39" t="s">
        <v>296</v>
      </c>
    </row>
    <row r="3" spans="1:8" ht="72" x14ac:dyDescent="0.3">
      <c r="A3" s="53" t="s">
        <v>208</v>
      </c>
      <c r="B3" s="55" t="s">
        <v>102</v>
      </c>
      <c r="C3" s="65"/>
      <c r="D3" s="55" t="s">
        <v>103</v>
      </c>
      <c r="E3" s="65"/>
      <c r="F3" s="55" t="s">
        <v>243</v>
      </c>
      <c r="G3" s="65"/>
      <c r="H3" s="55" t="s">
        <v>105</v>
      </c>
    </row>
    <row r="4" spans="1:8" x14ac:dyDescent="0.3">
      <c r="A4" s="57"/>
    </row>
    <row r="5" spans="1:8" x14ac:dyDescent="0.3">
      <c r="A5" s="38" t="s">
        <v>193</v>
      </c>
      <c r="B5" s="45" t="s">
        <v>271</v>
      </c>
      <c r="D5" s="45" t="s">
        <v>269</v>
      </c>
      <c r="E5" s="46"/>
      <c r="F5" s="45" t="s">
        <v>285</v>
      </c>
      <c r="G5" s="46"/>
      <c r="H5" s="45" t="s">
        <v>271</v>
      </c>
    </row>
    <row r="6" spans="1:8" x14ac:dyDescent="0.3">
      <c r="A6" s="38" t="s">
        <v>286</v>
      </c>
      <c r="B6" s="47"/>
      <c r="D6" s="47"/>
      <c r="E6" s="46"/>
      <c r="F6" s="47"/>
      <c r="G6" s="46"/>
      <c r="H6" s="47"/>
    </row>
    <row r="7" spans="1:8" x14ac:dyDescent="0.3">
      <c r="A7" s="38" t="s">
        <v>294</v>
      </c>
      <c r="B7" s="45" t="s">
        <v>271</v>
      </c>
      <c r="D7" s="45" t="s">
        <v>271</v>
      </c>
      <c r="E7" s="46"/>
      <c r="F7" s="47"/>
      <c r="G7" s="46"/>
      <c r="H7" s="45" t="s">
        <v>271</v>
      </c>
    </row>
    <row r="8" spans="1:8" x14ac:dyDescent="0.3">
      <c r="A8" s="38" t="s">
        <v>194</v>
      </c>
      <c r="B8" s="47"/>
      <c r="D8" s="45" t="s">
        <v>270</v>
      </c>
      <c r="E8" s="46"/>
      <c r="F8" s="45" t="s">
        <v>270</v>
      </c>
      <c r="G8" s="46"/>
      <c r="H8" s="45" t="s">
        <v>270</v>
      </c>
    </row>
    <row r="9" spans="1:8" x14ac:dyDescent="0.3">
      <c r="A9" s="38" t="s">
        <v>195</v>
      </c>
      <c r="B9" s="47"/>
      <c r="D9" s="47"/>
      <c r="E9" s="46"/>
      <c r="F9" s="45" t="s">
        <v>271</v>
      </c>
      <c r="G9" s="46"/>
      <c r="H9" s="47"/>
    </row>
    <row r="10" spans="1:8" x14ac:dyDescent="0.3">
      <c r="A10" s="38" t="s">
        <v>288</v>
      </c>
      <c r="B10" s="47"/>
      <c r="D10" s="47"/>
      <c r="E10" s="46"/>
      <c r="F10" s="47"/>
      <c r="G10" s="46"/>
      <c r="H10" s="47"/>
    </row>
    <row r="11" spans="1:8" x14ac:dyDescent="0.3">
      <c r="A11" s="38" t="s">
        <v>196</v>
      </c>
      <c r="B11" s="47"/>
      <c r="D11" s="45" t="s">
        <v>271</v>
      </c>
      <c r="E11" s="46"/>
      <c r="F11" s="45" t="s">
        <v>271</v>
      </c>
      <c r="G11" s="46"/>
      <c r="H11" s="47"/>
    </row>
    <row r="12" spans="1:8" x14ac:dyDescent="0.3">
      <c r="A12" s="38" t="s">
        <v>289</v>
      </c>
      <c r="B12" s="45" t="s">
        <v>272</v>
      </c>
      <c r="D12" s="47"/>
      <c r="E12" s="46"/>
      <c r="F12" s="45" t="s">
        <v>271</v>
      </c>
      <c r="G12" s="46"/>
      <c r="H12" s="45" t="s">
        <v>271</v>
      </c>
    </row>
    <row r="13" spans="1:8" x14ac:dyDescent="0.3">
      <c r="D13" s="45"/>
      <c r="E13" s="46"/>
      <c r="F13" s="47"/>
      <c r="G13" s="46"/>
      <c r="H13" s="47"/>
    </row>
    <row r="14" spans="1:8" ht="57.6" x14ac:dyDescent="0.3">
      <c r="A14" s="53" t="s">
        <v>209</v>
      </c>
      <c r="B14" s="54" t="s">
        <v>104</v>
      </c>
      <c r="C14" s="61"/>
      <c r="D14" s="54" t="s">
        <v>106</v>
      </c>
      <c r="E14" s="62"/>
      <c r="F14" s="54" t="s">
        <v>107</v>
      </c>
      <c r="G14" s="46"/>
      <c r="H14" s="56"/>
    </row>
    <row r="15" spans="1:8" x14ac:dyDescent="0.3">
      <c r="A15" s="57"/>
      <c r="B15" s="47"/>
      <c r="D15" s="47"/>
      <c r="E15" s="46"/>
      <c r="F15" s="47"/>
      <c r="G15" s="46"/>
      <c r="H15" s="47"/>
    </row>
    <row r="16" spans="1:8" x14ac:dyDescent="0.3">
      <c r="A16" s="38" t="s">
        <v>193</v>
      </c>
      <c r="B16" s="47"/>
      <c r="D16" s="45" t="s">
        <v>270</v>
      </c>
      <c r="E16" s="46"/>
      <c r="F16" s="45" t="s">
        <v>269</v>
      </c>
      <c r="G16" s="46"/>
      <c r="H16" s="45"/>
    </row>
    <row r="17" spans="1:8" x14ac:dyDescent="0.3">
      <c r="A17" s="38" t="s">
        <v>286</v>
      </c>
      <c r="B17" s="45" t="s">
        <v>271</v>
      </c>
      <c r="D17" s="45" t="s">
        <v>269</v>
      </c>
      <c r="E17" s="46"/>
      <c r="F17" s="47"/>
      <c r="G17" s="46"/>
      <c r="H17" s="47"/>
    </row>
    <row r="18" spans="1:8" x14ac:dyDescent="0.3">
      <c r="A18" s="38" t="s">
        <v>287</v>
      </c>
      <c r="B18" s="45" t="s">
        <v>270</v>
      </c>
      <c r="D18" s="45" t="s">
        <v>271</v>
      </c>
      <c r="E18" s="46"/>
      <c r="F18" s="47"/>
      <c r="G18" s="46"/>
      <c r="H18" s="45"/>
    </row>
    <row r="19" spans="1:8" x14ac:dyDescent="0.3">
      <c r="A19" s="38" t="s">
        <v>194</v>
      </c>
      <c r="B19" s="45" t="s">
        <v>270</v>
      </c>
      <c r="D19" s="45" t="s">
        <v>271</v>
      </c>
      <c r="E19" s="46"/>
      <c r="F19" s="45" t="s">
        <v>269</v>
      </c>
      <c r="G19" s="46"/>
      <c r="H19" s="45"/>
    </row>
    <row r="20" spans="1:8" x14ac:dyDescent="0.3">
      <c r="A20" s="38" t="s">
        <v>195</v>
      </c>
      <c r="B20" s="47"/>
      <c r="D20" s="47"/>
      <c r="E20" s="46"/>
      <c r="F20" s="47"/>
      <c r="G20" s="46"/>
      <c r="H20" s="47"/>
    </row>
    <row r="21" spans="1:8" x14ac:dyDescent="0.3">
      <c r="A21" s="38" t="s">
        <v>288</v>
      </c>
      <c r="B21" s="47"/>
      <c r="D21" s="47"/>
      <c r="E21" s="46"/>
      <c r="F21" s="47"/>
      <c r="G21" s="46"/>
      <c r="H21" s="47"/>
    </row>
    <row r="22" spans="1:8" x14ac:dyDescent="0.3">
      <c r="A22" s="38" t="s">
        <v>196</v>
      </c>
      <c r="B22" s="45" t="s">
        <v>271</v>
      </c>
      <c r="D22" s="45" t="s">
        <v>271</v>
      </c>
      <c r="E22" s="46"/>
      <c r="F22" s="47"/>
      <c r="G22" s="46"/>
      <c r="H22" s="47"/>
    </row>
    <row r="23" spans="1:8" x14ac:dyDescent="0.3">
      <c r="A23" s="38" t="s">
        <v>289</v>
      </c>
      <c r="B23" s="45" t="s">
        <v>269</v>
      </c>
      <c r="D23" s="45" t="s">
        <v>268</v>
      </c>
      <c r="E23" s="46"/>
      <c r="F23" s="45" t="s">
        <v>269</v>
      </c>
      <c r="G23" s="46"/>
      <c r="H23" s="45"/>
    </row>
    <row r="24" spans="1:8" x14ac:dyDescent="0.3">
      <c r="D24" s="45"/>
      <c r="E24" s="46"/>
      <c r="F24" s="47"/>
      <c r="G24" s="46"/>
      <c r="H24" s="47"/>
    </row>
    <row r="25" spans="1:8" x14ac:dyDescent="0.3">
      <c r="D25" s="45"/>
      <c r="E25" s="46"/>
      <c r="F25" s="47"/>
      <c r="G25" s="46"/>
      <c r="H25" s="47"/>
    </row>
    <row r="26" spans="1:8" ht="86.4" x14ac:dyDescent="0.3">
      <c r="A26" s="53" t="s">
        <v>210</v>
      </c>
      <c r="B26" s="55" t="s">
        <v>108</v>
      </c>
      <c r="C26" s="55"/>
      <c r="D26" s="55" t="s">
        <v>109</v>
      </c>
      <c r="F26" s="64" t="s">
        <v>110</v>
      </c>
      <c r="G26" s="55"/>
    </row>
    <row r="27" spans="1:8" x14ac:dyDescent="0.3">
      <c r="A27" s="57"/>
      <c r="D27" s="45"/>
      <c r="E27" s="46"/>
      <c r="F27" s="47"/>
      <c r="G27" s="46"/>
      <c r="H27" s="47"/>
    </row>
    <row r="28" spans="1:8" x14ac:dyDescent="0.3">
      <c r="A28" s="38" t="s">
        <v>193</v>
      </c>
      <c r="B28" s="45" t="s">
        <v>270</v>
      </c>
      <c r="D28" s="45" t="s">
        <v>270</v>
      </c>
      <c r="E28" s="46"/>
      <c r="F28" s="47"/>
      <c r="G28" s="46"/>
      <c r="H28" s="47"/>
    </row>
    <row r="29" spans="1:8" x14ac:dyDescent="0.3">
      <c r="A29" s="38" t="s">
        <v>286</v>
      </c>
      <c r="B29" s="45" t="s">
        <v>271</v>
      </c>
      <c r="E29" s="46"/>
      <c r="F29" s="45" t="s">
        <v>271</v>
      </c>
      <c r="G29" s="46"/>
      <c r="H29" s="47"/>
    </row>
    <row r="30" spans="1:8" x14ac:dyDescent="0.3">
      <c r="A30" s="38" t="s">
        <v>287</v>
      </c>
      <c r="B30" s="47"/>
      <c r="D30" s="47"/>
      <c r="E30" s="46"/>
      <c r="F30" s="47"/>
      <c r="G30" s="46"/>
      <c r="H30" s="47"/>
    </row>
    <row r="31" spans="1:8" x14ac:dyDescent="0.3">
      <c r="A31" s="38" t="s">
        <v>194</v>
      </c>
      <c r="B31" s="47"/>
      <c r="D31" s="45" t="s">
        <v>271</v>
      </c>
      <c r="E31" s="46"/>
      <c r="F31" s="47"/>
      <c r="G31" s="46"/>
      <c r="H31" s="47"/>
    </row>
    <row r="32" spans="1:8" x14ac:dyDescent="0.3">
      <c r="A32" s="38" t="s">
        <v>195</v>
      </c>
      <c r="B32" s="47"/>
      <c r="D32" s="45" t="s">
        <v>271</v>
      </c>
      <c r="E32" s="46"/>
      <c r="F32" s="47"/>
      <c r="G32" s="46"/>
      <c r="H32" s="47"/>
    </row>
    <row r="33" spans="1:8" x14ac:dyDescent="0.3">
      <c r="A33" s="38" t="s">
        <v>288</v>
      </c>
      <c r="B33" s="47"/>
      <c r="D33" s="45" t="s">
        <v>271</v>
      </c>
      <c r="E33" s="46"/>
      <c r="F33" s="45" t="s">
        <v>271</v>
      </c>
      <c r="G33" s="46"/>
      <c r="H33" s="47"/>
    </row>
    <row r="34" spans="1:8" x14ac:dyDescent="0.3">
      <c r="A34" s="38" t="s">
        <v>196</v>
      </c>
      <c r="B34" s="47"/>
      <c r="D34" s="47"/>
      <c r="E34" s="46"/>
      <c r="F34" s="47"/>
      <c r="G34" s="46"/>
      <c r="H34" s="47"/>
    </row>
    <row r="35" spans="1:8" x14ac:dyDescent="0.3">
      <c r="A35" s="38" t="s">
        <v>289</v>
      </c>
      <c r="B35" s="45" t="s">
        <v>271</v>
      </c>
      <c r="D35" s="45" t="s">
        <v>268</v>
      </c>
      <c r="E35" s="46"/>
      <c r="F35" s="45" t="s">
        <v>268</v>
      </c>
      <c r="G35" s="46"/>
      <c r="H35" s="47"/>
    </row>
    <row r="36" spans="1:8" x14ac:dyDescent="0.3">
      <c r="D36" s="45"/>
      <c r="E36" s="46"/>
      <c r="F36" s="47"/>
      <c r="G36" s="46"/>
      <c r="H36" s="47"/>
    </row>
    <row r="37" spans="1:8" x14ac:dyDescent="0.3">
      <c r="A37" s="38" t="s">
        <v>271</v>
      </c>
      <c r="B37" s="42" t="s">
        <v>280</v>
      </c>
      <c r="D37" s="45"/>
      <c r="E37" s="46"/>
      <c r="F37" s="47"/>
      <c r="G37" s="46"/>
      <c r="H37" s="47"/>
    </row>
    <row r="38" spans="1:8" x14ac:dyDescent="0.3">
      <c r="A38" s="38" t="s">
        <v>268</v>
      </c>
      <c r="B38" s="42" t="s">
        <v>281</v>
      </c>
      <c r="D38" s="45"/>
      <c r="E38" s="46"/>
      <c r="F38" s="47"/>
      <c r="G38" s="46"/>
      <c r="H38" s="47"/>
    </row>
    <row r="39" spans="1:8" x14ac:dyDescent="0.3">
      <c r="A39" s="38" t="s">
        <v>272</v>
      </c>
      <c r="B39" s="42" t="s">
        <v>282</v>
      </c>
      <c r="D39" s="45"/>
      <c r="E39" s="46"/>
      <c r="F39" s="47"/>
      <c r="G39" s="46"/>
      <c r="H39" s="47"/>
    </row>
    <row r="40" spans="1:8" x14ac:dyDescent="0.3">
      <c r="D40" s="45"/>
      <c r="E40" s="46"/>
      <c r="F40" s="47"/>
      <c r="G40" s="46"/>
      <c r="H40" s="47"/>
    </row>
    <row r="41" spans="1:8" x14ac:dyDescent="0.3">
      <c r="D41" s="45"/>
      <c r="E41" s="46"/>
      <c r="F41" s="47"/>
      <c r="G41" s="46"/>
      <c r="H41" s="47"/>
    </row>
    <row r="42" spans="1:8" x14ac:dyDescent="0.3">
      <c r="D42" s="45"/>
      <c r="E42" s="46"/>
      <c r="F42" s="47"/>
      <c r="G42" s="46"/>
      <c r="H42" s="47"/>
    </row>
    <row r="43" spans="1:8" x14ac:dyDescent="0.3">
      <c r="B43" s="58"/>
      <c r="E43" s="46"/>
      <c r="F43" s="47"/>
      <c r="G43" s="46"/>
      <c r="H43" s="47"/>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0262B-6C66-49D8-B72D-CC12A3349605}">
  <dimension ref="A1:K68"/>
  <sheetViews>
    <sheetView workbookViewId="0">
      <selection activeCell="H52" sqref="H52"/>
    </sheetView>
  </sheetViews>
  <sheetFormatPr defaultRowHeight="14.4" x14ac:dyDescent="0.3"/>
  <cols>
    <col min="1" max="1" width="31.109375" style="38" customWidth="1"/>
    <col min="2" max="2" width="17" style="38" customWidth="1"/>
    <col min="3" max="3" width="8.88671875" style="38"/>
    <col min="4" max="4" width="17.109375" style="38" customWidth="1"/>
    <col min="5" max="5" width="6.88671875" style="38" customWidth="1"/>
    <col min="6" max="6" width="24.77734375" style="38" customWidth="1"/>
    <col min="7" max="7" width="16.109375" style="38" customWidth="1"/>
    <col min="8" max="8" width="21.109375" style="38" customWidth="1"/>
    <col min="9" max="16384" width="8.88671875" style="38"/>
  </cols>
  <sheetData>
    <row r="1" spans="1:11" x14ac:dyDescent="0.3">
      <c r="A1" s="39" t="s">
        <v>295</v>
      </c>
    </row>
    <row r="3" spans="1:11" x14ac:dyDescent="0.3">
      <c r="A3" s="39"/>
      <c r="E3" s="39" t="s">
        <v>208</v>
      </c>
    </row>
    <row r="4" spans="1:11" x14ac:dyDescent="0.3">
      <c r="A4" s="39"/>
      <c r="B4" s="38" t="s">
        <v>102</v>
      </c>
      <c r="E4" s="38" t="s">
        <v>103</v>
      </c>
      <c r="H4" s="38" t="s">
        <v>93</v>
      </c>
      <c r="K4" s="38" t="s">
        <v>105</v>
      </c>
    </row>
    <row r="5" spans="1:11" x14ac:dyDescent="0.3">
      <c r="A5" s="57"/>
    </row>
    <row r="6" spans="1:11" x14ac:dyDescent="0.3">
      <c r="A6" s="38" t="s">
        <v>97</v>
      </c>
      <c r="B6" s="38">
        <v>-2.1000000000000001E-2</v>
      </c>
      <c r="C6" s="46">
        <v>2.5000000000000001E-2</v>
      </c>
      <c r="D6" s="46"/>
      <c r="E6" s="47">
        <v>2.1999999999999999E-2</v>
      </c>
      <c r="F6" s="46">
        <v>3.3000000000000002E-2</v>
      </c>
      <c r="G6" s="46"/>
      <c r="H6" s="47">
        <v>1.9E-2</v>
      </c>
      <c r="I6" s="46">
        <v>0.03</v>
      </c>
      <c r="J6" s="46"/>
      <c r="K6" s="47">
        <v>-2E-3</v>
      </c>
    </row>
    <row r="7" spans="1:11" x14ac:dyDescent="0.3">
      <c r="A7" s="38" t="s">
        <v>193</v>
      </c>
      <c r="B7" s="49">
        <v>5.8999999999999997E-2</v>
      </c>
      <c r="C7" s="46">
        <v>2.4E-2</v>
      </c>
      <c r="D7" s="46" t="s">
        <v>57</v>
      </c>
      <c r="E7" s="49">
        <v>-0.16300000000000001</v>
      </c>
      <c r="F7" s="46">
        <v>2.5000000000000001E-2</v>
      </c>
      <c r="G7" s="46" t="s">
        <v>57</v>
      </c>
      <c r="H7" s="49">
        <v>-0.25800000000000001</v>
      </c>
      <c r="I7" s="46">
        <v>2.4E-2</v>
      </c>
      <c r="J7" s="46" t="s">
        <v>57</v>
      </c>
      <c r="K7" s="49">
        <v>0.11899999999999999</v>
      </c>
    </row>
    <row r="8" spans="1:11" x14ac:dyDescent="0.3">
      <c r="A8" s="38" t="s">
        <v>286</v>
      </c>
      <c r="B8" s="47">
        <v>8.9999999999999993E-3</v>
      </c>
      <c r="C8" s="46">
        <v>2.1000000000000001E-2</v>
      </c>
      <c r="D8" s="46"/>
      <c r="E8" s="47">
        <v>1E-3</v>
      </c>
      <c r="F8" s="46">
        <v>2.1999999999999999E-2</v>
      </c>
      <c r="G8" s="46"/>
      <c r="H8" s="47">
        <v>-5.0000000000000001E-3</v>
      </c>
      <c r="I8" s="46">
        <v>2.1000000000000001E-2</v>
      </c>
      <c r="J8" s="46"/>
      <c r="K8" s="47">
        <v>2.4E-2</v>
      </c>
    </row>
    <row r="9" spans="1:11" x14ac:dyDescent="0.3">
      <c r="A9" s="38" t="s">
        <v>287</v>
      </c>
      <c r="B9" s="49">
        <v>7.9000000000000001E-2</v>
      </c>
      <c r="C9" s="46">
        <v>2.1999999999999999E-2</v>
      </c>
      <c r="D9" s="46" t="s">
        <v>57</v>
      </c>
      <c r="E9" s="45">
        <v>6.2E-2</v>
      </c>
      <c r="F9" s="46">
        <v>2.3E-2</v>
      </c>
      <c r="G9" s="46" t="s">
        <v>57</v>
      </c>
      <c r="H9" s="47">
        <v>-1.0999999999999999E-2</v>
      </c>
      <c r="I9" s="46">
        <v>2.1999999999999999E-2</v>
      </c>
      <c r="J9" s="46"/>
      <c r="K9" s="49">
        <v>7.5999999999999998E-2</v>
      </c>
    </row>
    <row r="10" spans="1:11" x14ac:dyDescent="0.3">
      <c r="A10" s="38" t="s">
        <v>194</v>
      </c>
      <c r="B10" s="47">
        <v>-4.0000000000000001E-3</v>
      </c>
      <c r="C10" s="46">
        <v>2.5000000000000001E-2</v>
      </c>
      <c r="D10" s="46"/>
      <c r="E10" s="49">
        <v>-8.6999999999999994E-2</v>
      </c>
      <c r="F10" s="46">
        <v>2.7E-2</v>
      </c>
      <c r="G10" s="46" t="s">
        <v>57</v>
      </c>
      <c r="H10" s="49">
        <v>-0.09</v>
      </c>
      <c r="I10" s="46">
        <v>2.5999999999999999E-2</v>
      </c>
      <c r="J10" s="46" t="s">
        <v>57</v>
      </c>
      <c r="K10" s="49">
        <v>-0.106</v>
      </c>
    </row>
    <row r="11" spans="1:11" x14ac:dyDescent="0.3">
      <c r="A11" s="38" t="s">
        <v>195</v>
      </c>
      <c r="B11" s="47">
        <v>1.7999999999999999E-2</v>
      </c>
      <c r="C11" s="46">
        <v>3.6999999999999998E-2</v>
      </c>
      <c r="D11" s="46"/>
      <c r="E11" s="47">
        <v>7.2999999999999995E-2</v>
      </c>
      <c r="F11" s="46">
        <v>3.9E-2</v>
      </c>
      <c r="G11" s="46"/>
      <c r="H11" s="49">
        <v>7.5999999999999998E-2</v>
      </c>
      <c r="I11" s="46">
        <v>3.9E-2</v>
      </c>
      <c r="J11" s="46" t="s">
        <v>57</v>
      </c>
      <c r="K11" s="47">
        <v>3.5999999999999997E-2</v>
      </c>
    </row>
    <row r="12" spans="1:11" x14ac:dyDescent="0.3">
      <c r="A12" s="38" t="s">
        <v>288</v>
      </c>
      <c r="B12" s="47">
        <v>-1.4999999999999999E-2</v>
      </c>
      <c r="C12" s="46">
        <v>3.7999999999999999E-2</v>
      </c>
      <c r="D12" s="46"/>
      <c r="E12" s="47">
        <v>5.3999999999999999E-2</v>
      </c>
      <c r="F12" s="46">
        <v>0.04</v>
      </c>
      <c r="G12" s="46"/>
      <c r="H12" s="47">
        <v>0.06</v>
      </c>
      <c r="I12" s="46">
        <v>3.9E-2</v>
      </c>
      <c r="J12" s="46"/>
      <c r="K12" s="47">
        <v>2.5999999999999999E-2</v>
      </c>
    </row>
    <row r="13" spans="1:11" x14ac:dyDescent="0.3">
      <c r="A13" s="38" t="s">
        <v>196</v>
      </c>
      <c r="B13" s="47">
        <v>-2E-3</v>
      </c>
      <c r="C13" s="46">
        <v>2.1999999999999999E-2</v>
      </c>
      <c r="D13" s="46"/>
      <c r="E13" s="49">
        <v>7.0000000000000007E-2</v>
      </c>
      <c r="F13" s="46">
        <v>2.3E-2</v>
      </c>
      <c r="G13" s="46" t="s">
        <v>57</v>
      </c>
      <c r="H13" s="49">
        <v>9.7000000000000003E-2</v>
      </c>
      <c r="I13" s="46">
        <v>2.3E-2</v>
      </c>
      <c r="J13" s="46" t="s">
        <v>57</v>
      </c>
      <c r="K13" s="47">
        <v>1.9E-2</v>
      </c>
    </row>
    <row r="14" spans="1:11" x14ac:dyDescent="0.3">
      <c r="A14" s="38" t="s">
        <v>289</v>
      </c>
      <c r="B14" s="49">
        <v>0.33700000000000002</v>
      </c>
      <c r="C14" s="46">
        <v>2.1999999999999999E-2</v>
      </c>
      <c r="D14" s="46" t="s">
        <v>57</v>
      </c>
      <c r="E14" s="47">
        <v>4.4999999999999998E-2</v>
      </c>
      <c r="F14" s="46">
        <v>2.3E-2</v>
      </c>
      <c r="G14" s="46"/>
      <c r="H14" s="49">
        <v>5.6000000000000001E-2</v>
      </c>
      <c r="I14" s="46">
        <v>2.3E-2</v>
      </c>
      <c r="J14" s="46" t="s">
        <v>57</v>
      </c>
      <c r="K14" s="49">
        <v>9.5000000000000001E-2</v>
      </c>
    </row>
    <row r="15" spans="1:11" x14ac:dyDescent="0.3">
      <c r="B15" s="45"/>
      <c r="C15" s="46"/>
      <c r="D15" s="46"/>
      <c r="E15" s="45"/>
      <c r="F15" s="46"/>
      <c r="G15" s="46"/>
      <c r="H15" s="47"/>
      <c r="I15" s="46"/>
      <c r="J15" s="46"/>
      <c r="K15" s="47"/>
    </row>
    <row r="16" spans="1:11" x14ac:dyDescent="0.3">
      <c r="A16" s="38" t="s">
        <v>111</v>
      </c>
      <c r="B16" s="47">
        <v>5.0000000000000001E-3</v>
      </c>
      <c r="C16" s="46">
        <v>4.0000000000000001E-3</v>
      </c>
      <c r="D16" s="46"/>
      <c r="E16" s="47">
        <v>6.0000000000000001E-3</v>
      </c>
      <c r="F16" s="46">
        <v>5.0000000000000001E-3</v>
      </c>
      <c r="G16" s="46"/>
      <c r="H16" s="47">
        <v>8.9999999999999993E-3</v>
      </c>
      <c r="I16" s="46">
        <v>6.0000000000000001E-3</v>
      </c>
      <c r="J16" s="46"/>
      <c r="K16" s="47">
        <v>0.01</v>
      </c>
    </row>
    <row r="17" spans="1:11" x14ac:dyDescent="0.3">
      <c r="A17" s="38" t="s">
        <v>112</v>
      </c>
      <c r="B17" s="47">
        <v>2E-3</v>
      </c>
      <c r="C17" s="46">
        <v>2E-3</v>
      </c>
      <c r="D17" s="46"/>
      <c r="E17" s="47">
        <v>1.2E-2</v>
      </c>
      <c r="F17" s="46">
        <v>8.0000000000000002E-3</v>
      </c>
      <c r="G17" s="46"/>
      <c r="H17" s="47">
        <v>6.0000000000000001E-3</v>
      </c>
      <c r="I17" s="46">
        <v>5.0000000000000001E-3</v>
      </c>
      <c r="J17" s="46"/>
      <c r="K17" s="47">
        <v>0.01</v>
      </c>
    </row>
    <row r="18" spans="1:11" x14ac:dyDescent="0.3">
      <c r="A18" s="38" t="s">
        <v>98</v>
      </c>
      <c r="B18" s="47">
        <v>0.86599999999999999</v>
      </c>
      <c r="C18" s="46">
        <v>2.5999999999999999E-2</v>
      </c>
      <c r="D18" s="46"/>
      <c r="E18" s="47">
        <v>0.93300000000000005</v>
      </c>
      <c r="F18" s="46">
        <v>2.9000000000000001E-2</v>
      </c>
      <c r="G18" s="46"/>
      <c r="H18" s="47">
        <v>0.91700000000000004</v>
      </c>
      <c r="I18" s="46">
        <v>2.8000000000000001E-2</v>
      </c>
      <c r="J18" s="46"/>
      <c r="K18" s="47">
        <v>0.96499999999999997</v>
      </c>
    </row>
    <row r="19" spans="1:11" x14ac:dyDescent="0.3">
      <c r="B19" s="45"/>
      <c r="C19" s="46"/>
      <c r="D19" s="46"/>
      <c r="E19" s="45"/>
      <c r="F19" s="46"/>
      <c r="G19" s="46"/>
      <c r="H19" s="47"/>
      <c r="I19" s="47"/>
      <c r="J19" s="47"/>
      <c r="K19" s="47"/>
    </row>
    <row r="20" spans="1:11" x14ac:dyDescent="0.3">
      <c r="A20" s="38" t="s">
        <v>118</v>
      </c>
      <c r="B20" s="47">
        <v>1.9E-2</v>
      </c>
      <c r="C20" s="46">
        <v>1.0999999999999999E-2</v>
      </c>
      <c r="D20" s="46"/>
      <c r="E20" s="47">
        <v>8.9999999999999993E-3</v>
      </c>
      <c r="F20" s="46">
        <v>8.0000000000000002E-3</v>
      </c>
      <c r="G20" s="46"/>
      <c r="H20" s="47">
        <v>1.4999999999999999E-2</v>
      </c>
      <c r="I20" s="46">
        <v>0.01</v>
      </c>
      <c r="J20" s="46"/>
      <c r="K20" s="47">
        <v>7.0000000000000001E-3</v>
      </c>
    </row>
    <row r="21" spans="1:11" x14ac:dyDescent="0.3">
      <c r="A21" s="38" t="s">
        <v>119</v>
      </c>
      <c r="B21" s="47">
        <v>4.0000000000000001E-3</v>
      </c>
      <c r="C21" s="46">
        <v>4.0000000000000001E-3</v>
      </c>
      <c r="D21" s="46"/>
      <c r="E21" s="47">
        <v>1.6E-2</v>
      </c>
      <c r="F21" s="46">
        <v>0.01</v>
      </c>
      <c r="G21" s="46"/>
      <c r="H21" s="47">
        <v>8.0000000000000002E-3</v>
      </c>
      <c r="I21" s="46">
        <v>7.0000000000000001E-3</v>
      </c>
      <c r="J21" s="46"/>
      <c r="K21" s="47">
        <v>7.0000000000000001E-3</v>
      </c>
    </row>
    <row r="22" spans="1:11" x14ac:dyDescent="0.3">
      <c r="A22" s="38" t="s">
        <v>120</v>
      </c>
      <c r="B22" s="47">
        <v>0.98299999999999998</v>
      </c>
      <c r="C22" s="46">
        <v>0.03</v>
      </c>
      <c r="D22" s="46"/>
      <c r="E22" s="47">
        <v>0.98</v>
      </c>
      <c r="F22" s="46">
        <v>0.03</v>
      </c>
      <c r="G22" s="46"/>
      <c r="H22" s="47">
        <v>0.98199999999999998</v>
      </c>
      <c r="I22" s="46">
        <v>0.03</v>
      </c>
      <c r="J22" s="46"/>
      <c r="K22" s="47">
        <v>0.99199999999999999</v>
      </c>
    </row>
    <row r="23" spans="1:11" x14ac:dyDescent="0.3">
      <c r="B23" s="45"/>
      <c r="C23" s="46"/>
      <c r="D23" s="45"/>
      <c r="E23" s="46"/>
      <c r="F23" s="47"/>
      <c r="G23" s="47"/>
      <c r="H23" s="47"/>
      <c r="I23" s="46"/>
      <c r="J23" s="47"/>
      <c r="K23" s="47"/>
    </row>
    <row r="24" spans="1:11" x14ac:dyDescent="0.3">
      <c r="B24" s="45"/>
      <c r="C24" s="46"/>
      <c r="D24" s="45"/>
      <c r="E24" s="46"/>
      <c r="F24" s="47"/>
      <c r="G24" s="47"/>
      <c r="H24" s="47"/>
      <c r="I24" s="46"/>
      <c r="J24" s="47"/>
      <c r="K24" s="47"/>
    </row>
    <row r="25" spans="1:11" x14ac:dyDescent="0.3">
      <c r="A25" s="58"/>
      <c r="B25" s="39" t="s">
        <v>209</v>
      </c>
    </row>
    <row r="26" spans="1:11" x14ac:dyDescent="0.3">
      <c r="A26" s="39"/>
      <c r="B26" s="38" t="s">
        <v>104</v>
      </c>
      <c r="E26" s="38" t="s">
        <v>106</v>
      </c>
      <c r="H26" s="38" t="s">
        <v>107</v>
      </c>
    </row>
    <row r="27" spans="1:11" x14ac:dyDescent="0.3">
      <c r="A27" s="57"/>
    </row>
    <row r="28" spans="1:11" x14ac:dyDescent="0.3">
      <c r="A28" s="38" t="s">
        <v>97</v>
      </c>
      <c r="B28" s="47">
        <v>-1.0999999999999999E-2</v>
      </c>
      <c r="C28" s="46">
        <v>3.4000000000000002E-2</v>
      </c>
      <c r="D28" s="46"/>
      <c r="E28" s="47">
        <v>-3.5999999999999997E-2</v>
      </c>
      <c r="F28" s="46">
        <v>3.1E-2</v>
      </c>
      <c r="G28" s="46"/>
      <c r="H28" s="47">
        <v>-3.0000000000000001E-3</v>
      </c>
      <c r="I28" s="46">
        <v>3.5999999999999997E-2</v>
      </c>
      <c r="J28" s="47"/>
      <c r="K28" s="46"/>
    </row>
    <row r="29" spans="1:11" x14ac:dyDescent="0.3">
      <c r="A29" s="38" t="s">
        <v>193</v>
      </c>
      <c r="B29" s="47">
        <v>-4.1000000000000002E-2</v>
      </c>
      <c r="C29" s="46">
        <v>2.5000000000000001E-2</v>
      </c>
      <c r="D29" s="46"/>
      <c r="E29" s="49">
        <v>-9.0999999999999998E-2</v>
      </c>
      <c r="F29" s="46">
        <v>2.5000000000000001E-2</v>
      </c>
      <c r="G29" s="46" t="s">
        <v>57</v>
      </c>
      <c r="H29" s="49">
        <v>-0.17499999999999999</v>
      </c>
      <c r="I29" s="46">
        <v>2.4E-2</v>
      </c>
      <c r="J29" s="46" t="s">
        <v>57</v>
      </c>
      <c r="K29" s="46"/>
    </row>
    <row r="30" spans="1:11" x14ac:dyDescent="0.3">
      <c r="A30" s="38" t="s">
        <v>286</v>
      </c>
      <c r="B30" s="49">
        <v>0.06</v>
      </c>
      <c r="C30" s="46">
        <v>2.1999999999999999E-2</v>
      </c>
      <c r="D30" s="46" t="s">
        <v>57</v>
      </c>
      <c r="E30" s="49">
        <v>-0.10299999999999999</v>
      </c>
      <c r="F30" s="46">
        <v>2.1000000000000001E-2</v>
      </c>
      <c r="G30" s="46" t="s">
        <v>57</v>
      </c>
      <c r="H30" s="47">
        <v>6.0000000000000001E-3</v>
      </c>
      <c r="I30" s="46">
        <v>2.1000000000000001E-2</v>
      </c>
      <c r="J30" s="46"/>
      <c r="K30" s="47"/>
    </row>
    <row r="31" spans="1:11" x14ac:dyDescent="0.3">
      <c r="A31" s="38" t="s">
        <v>287</v>
      </c>
      <c r="B31" s="49">
        <v>-5.0999999999999997E-2</v>
      </c>
      <c r="C31" s="46">
        <v>2.3E-2</v>
      </c>
      <c r="D31" s="46" t="s">
        <v>57</v>
      </c>
      <c r="E31" s="49">
        <v>8.5999999999999993E-2</v>
      </c>
      <c r="F31" s="46">
        <v>2.3E-2</v>
      </c>
      <c r="G31" s="46" t="s">
        <v>57</v>
      </c>
      <c r="H31" s="47">
        <v>-1E-3</v>
      </c>
      <c r="I31" s="46">
        <v>2.1999999999999999E-2</v>
      </c>
      <c r="J31" s="46"/>
      <c r="K31" s="47"/>
    </row>
    <row r="32" spans="1:11" x14ac:dyDescent="0.3">
      <c r="A32" s="38" t="s">
        <v>194</v>
      </c>
      <c r="B32" s="49">
        <v>-0.08</v>
      </c>
      <c r="C32" s="46">
        <v>2.7E-2</v>
      </c>
      <c r="D32" s="46" t="s">
        <v>57</v>
      </c>
      <c r="E32" s="49">
        <v>5.8999999999999997E-2</v>
      </c>
      <c r="F32" s="46">
        <v>2.5999999999999999E-2</v>
      </c>
      <c r="G32" s="46" t="s">
        <v>57</v>
      </c>
      <c r="H32" s="49">
        <v>-0.11799999999999999</v>
      </c>
      <c r="I32" s="46">
        <v>2.5999999999999999E-2</v>
      </c>
      <c r="J32" s="46" t="s">
        <v>57</v>
      </c>
      <c r="K32" s="46"/>
    </row>
    <row r="33" spans="1:11" x14ac:dyDescent="0.3">
      <c r="A33" s="38" t="s">
        <v>195</v>
      </c>
      <c r="B33" s="47">
        <v>-3.3000000000000002E-2</v>
      </c>
      <c r="C33" s="46">
        <v>3.9E-2</v>
      </c>
      <c r="D33" s="46"/>
      <c r="E33" s="47">
        <v>3.6999999999999998E-2</v>
      </c>
      <c r="F33" s="46">
        <v>3.9E-2</v>
      </c>
      <c r="G33" s="46"/>
      <c r="H33" s="47">
        <v>3.4000000000000002E-2</v>
      </c>
      <c r="I33" s="46">
        <v>3.7999999999999999E-2</v>
      </c>
      <c r="J33" s="46"/>
      <c r="K33" s="46"/>
    </row>
    <row r="34" spans="1:11" x14ac:dyDescent="0.3">
      <c r="A34" s="38" t="s">
        <v>288</v>
      </c>
      <c r="B34" s="47">
        <v>3.9E-2</v>
      </c>
      <c r="C34" s="46">
        <v>0.04</v>
      </c>
      <c r="D34" s="46"/>
      <c r="E34" s="47">
        <v>8.0000000000000002E-3</v>
      </c>
      <c r="F34" s="46">
        <v>0.04</v>
      </c>
      <c r="G34" s="46"/>
      <c r="H34" s="47">
        <v>4.8000000000000001E-2</v>
      </c>
      <c r="I34" s="46">
        <v>3.9E-2</v>
      </c>
      <c r="J34" s="46"/>
      <c r="K34" s="46"/>
    </row>
    <row r="35" spans="1:11" x14ac:dyDescent="0.3">
      <c r="A35" s="38" t="s">
        <v>196</v>
      </c>
      <c r="B35" s="49">
        <v>9.8000000000000004E-2</v>
      </c>
      <c r="C35" s="46">
        <v>2.3E-2</v>
      </c>
      <c r="D35" s="46" t="s">
        <v>57</v>
      </c>
      <c r="E35" s="49">
        <v>5.0999999999999997E-2</v>
      </c>
      <c r="F35" s="46">
        <v>2.3E-2</v>
      </c>
      <c r="G35" s="46" t="s">
        <v>57</v>
      </c>
      <c r="H35" s="47">
        <v>4.2999999999999997E-2</v>
      </c>
      <c r="I35" s="46">
        <v>2.3E-2</v>
      </c>
      <c r="J35" s="46"/>
      <c r="K35" s="46"/>
    </row>
    <row r="36" spans="1:11" x14ac:dyDescent="0.3">
      <c r="A36" s="38" t="s">
        <v>289</v>
      </c>
      <c r="B36" s="49">
        <v>-0.10199999999999999</v>
      </c>
      <c r="C36" s="46">
        <v>2.3E-2</v>
      </c>
      <c r="D36" s="46" t="s">
        <v>57</v>
      </c>
      <c r="E36" s="49">
        <v>0.16700000000000001</v>
      </c>
      <c r="F36" s="46">
        <v>2.3E-2</v>
      </c>
      <c r="G36" s="46" t="s">
        <v>57</v>
      </c>
      <c r="H36" s="49">
        <v>-0.128</v>
      </c>
      <c r="I36" s="46">
        <v>2.3E-2</v>
      </c>
      <c r="J36" s="46" t="s">
        <v>57</v>
      </c>
      <c r="K36" s="46"/>
    </row>
    <row r="37" spans="1:11" x14ac:dyDescent="0.3">
      <c r="B37" s="47"/>
      <c r="C37" s="46"/>
      <c r="D37" s="46"/>
      <c r="E37" s="45"/>
      <c r="F37" s="46"/>
      <c r="G37" s="46"/>
      <c r="H37" s="47"/>
      <c r="I37" s="46"/>
      <c r="J37" s="45"/>
      <c r="K37" s="46"/>
    </row>
    <row r="38" spans="1:11" x14ac:dyDescent="0.3">
      <c r="A38" s="38" t="s">
        <v>111</v>
      </c>
      <c r="B38" s="47">
        <v>2.4E-2</v>
      </c>
      <c r="C38" s="46">
        <v>1.2E-2</v>
      </c>
      <c r="D38" s="46"/>
      <c r="E38" s="47">
        <v>1.7999999999999999E-2</v>
      </c>
      <c r="F38" s="46">
        <v>0.01</v>
      </c>
      <c r="G38" s="46"/>
      <c r="H38" s="47">
        <v>2.4E-2</v>
      </c>
      <c r="I38" s="46">
        <v>0.01</v>
      </c>
      <c r="J38" s="45"/>
      <c r="K38" s="46"/>
    </row>
    <row r="39" spans="1:11" x14ac:dyDescent="0.3">
      <c r="A39" s="38" t="s">
        <v>112</v>
      </c>
      <c r="B39" s="47">
        <v>7.0000000000000001E-3</v>
      </c>
      <c r="C39" s="46">
        <v>8.0000000000000002E-3</v>
      </c>
      <c r="D39" s="46"/>
      <c r="E39" s="47">
        <v>4.0000000000000001E-3</v>
      </c>
      <c r="F39" s="46">
        <v>4.0000000000000001E-3</v>
      </c>
      <c r="G39" s="46"/>
      <c r="H39" s="47">
        <v>0.01</v>
      </c>
      <c r="I39" s="46">
        <v>8.9999999999999993E-3</v>
      </c>
      <c r="J39" s="45"/>
      <c r="K39" s="46"/>
    </row>
    <row r="40" spans="1:11" x14ac:dyDescent="0.3">
      <c r="A40" s="38" t="s">
        <v>98</v>
      </c>
      <c r="B40" s="47">
        <v>0.92600000000000005</v>
      </c>
      <c r="C40" s="46">
        <v>2.9000000000000001E-2</v>
      </c>
      <c r="D40" s="46"/>
      <c r="E40" s="47">
        <v>0.92400000000000004</v>
      </c>
      <c r="F40" s="46">
        <v>2.9000000000000001E-2</v>
      </c>
      <c r="G40" s="46"/>
      <c r="H40" s="47">
        <v>0.89800000000000002</v>
      </c>
      <c r="I40" s="46">
        <v>2.8000000000000001E-2</v>
      </c>
      <c r="J40" s="45"/>
      <c r="K40" s="46"/>
    </row>
    <row r="41" spans="1:11" x14ac:dyDescent="0.3">
      <c r="B41" s="47"/>
      <c r="C41" s="46"/>
      <c r="D41" s="46"/>
      <c r="E41" s="45"/>
      <c r="F41" s="46"/>
      <c r="G41" s="46"/>
      <c r="H41" s="47"/>
      <c r="I41" s="46"/>
      <c r="J41" s="45"/>
      <c r="K41" s="46"/>
    </row>
    <row r="42" spans="1:11" x14ac:dyDescent="0.3">
      <c r="A42" s="38" t="s">
        <v>118</v>
      </c>
      <c r="B42" s="47">
        <v>3.7999999999999999E-2</v>
      </c>
      <c r="C42" s="46">
        <v>1.6E-2</v>
      </c>
      <c r="D42" s="46"/>
      <c r="E42" s="47">
        <v>2.7E-2</v>
      </c>
      <c r="F42" s="46">
        <v>1.4999999999999999E-2</v>
      </c>
      <c r="G42" s="46"/>
      <c r="H42" s="47">
        <v>4.2000000000000003E-2</v>
      </c>
      <c r="I42" s="46">
        <v>1.4999999999999999E-2</v>
      </c>
      <c r="J42" s="45"/>
      <c r="K42" s="46"/>
    </row>
    <row r="43" spans="1:11" x14ac:dyDescent="0.3">
      <c r="A43" s="38" t="s">
        <v>119</v>
      </c>
      <c r="B43" s="47">
        <v>8.9999999999999993E-3</v>
      </c>
      <c r="C43" s="46">
        <v>0.01</v>
      </c>
      <c r="D43" s="46"/>
      <c r="E43" s="47">
        <v>8.0000000000000002E-3</v>
      </c>
      <c r="F43" s="46">
        <v>7.0000000000000001E-3</v>
      </c>
      <c r="G43" s="46"/>
      <c r="H43" s="47">
        <v>8.0000000000000002E-3</v>
      </c>
      <c r="I43" s="46">
        <v>8.0000000000000002E-3</v>
      </c>
      <c r="J43" s="45"/>
      <c r="K43" s="46"/>
    </row>
    <row r="44" spans="1:11" x14ac:dyDescent="0.3">
      <c r="A44" s="38" t="s">
        <v>120</v>
      </c>
      <c r="B44" s="47">
        <v>0.96499999999999997</v>
      </c>
      <c r="C44" s="46">
        <v>2.9000000000000001E-2</v>
      </c>
      <c r="D44" s="46"/>
      <c r="E44" s="47">
        <v>0.97299999999999998</v>
      </c>
      <c r="F44" s="46">
        <v>2.9000000000000001E-2</v>
      </c>
      <c r="G44" s="46"/>
      <c r="H44" s="47">
        <v>0.95299999999999996</v>
      </c>
      <c r="I44" s="46">
        <v>2.9000000000000001E-2</v>
      </c>
      <c r="J44" s="45"/>
      <c r="K44" s="46"/>
    </row>
    <row r="45" spans="1:11" x14ac:dyDescent="0.3">
      <c r="B45" s="47"/>
      <c r="C45" s="47"/>
      <c r="D45" s="45"/>
      <c r="E45" s="46"/>
      <c r="F45" s="47"/>
      <c r="G45" s="47"/>
      <c r="H45" s="45"/>
      <c r="I45" s="46"/>
      <c r="J45" s="45"/>
      <c r="K45" s="46"/>
    </row>
    <row r="46" spans="1:11" x14ac:dyDescent="0.3">
      <c r="B46" s="47"/>
      <c r="C46" s="45" t="s">
        <v>210</v>
      </c>
      <c r="D46" s="47"/>
      <c r="E46" s="47"/>
      <c r="F46" s="47"/>
      <c r="G46" s="47"/>
      <c r="H46" s="47"/>
      <c r="I46" s="47"/>
      <c r="J46" s="47"/>
      <c r="K46" s="47"/>
    </row>
    <row r="47" spans="1:11" x14ac:dyDescent="0.3">
      <c r="A47" s="39"/>
      <c r="B47" s="39"/>
      <c r="C47" s="38" t="s">
        <v>108</v>
      </c>
      <c r="F47" s="38" t="s">
        <v>109</v>
      </c>
      <c r="I47" s="47" t="s">
        <v>110</v>
      </c>
      <c r="J47" s="47"/>
      <c r="K47" s="47"/>
    </row>
    <row r="48" spans="1:11" x14ac:dyDescent="0.3">
      <c r="A48" s="57"/>
      <c r="B48" s="57"/>
    </row>
    <row r="49" spans="1:11" x14ac:dyDescent="0.3">
      <c r="A49" s="38" t="s">
        <v>97</v>
      </c>
      <c r="C49" s="47">
        <v>-2.3E-2</v>
      </c>
      <c r="D49" s="46">
        <v>2.9000000000000001E-2</v>
      </c>
      <c r="E49" s="46"/>
      <c r="F49" s="47">
        <v>-2.5000000000000001E-2</v>
      </c>
      <c r="G49" s="46">
        <v>0.04</v>
      </c>
      <c r="H49" s="46"/>
      <c r="I49" s="47">
        <v>-2.1000000000000001E-2</v>
      </c>
      <c r="J49" s="46">
        <v>3.5999999999999997E-2</v>
      </c>
      <c r="K49" s="45"/>
    </row>
    <row r="50" spans="1:11" x14ac:dyDescent="0.3">
      <c r="A50" s="38" t="s">
        <v>193</v>
      </c>
      <c r="C50" s="49">
        <v>-9.8000000000000004E-2</v>
      </c>
      <c r="D50" s="46">
        <v>2.5000000000000001E-2</v>
      </c>
      <c r="E50" s="46" t="s">
        <v>57</v>
      </c>
      <c r="F50" s="49">
        <v>-8.2000000000000003E-2</v>
      </c>
      <c r="G50" s="46">
        <v>2.5000000000000001E-2</v>
      </c>
      <c r="H50" s="46" t="s">
        <v>57</v>
      </c>
      <c r="I50" s="47">
        <v>-4.9000000000000002E-2</v>
      </c>
      <c r="J50" s="46">
        <v>2.5000000000000001E-2</v>
      </c>
      <c r="K50" s="46"/>
    </row>
    <row r="51" spans="1:11" x14ac:dyDescent="0.3">
      <c r="A51" s="38" t="s">
        <v>286</v>
      </c>
      <c r="C51" s="49">
        <v>4.8000000000000001E-2</v>
      </c>
      <c r="D51" s="46">
        <v>2.1999999999999999E-2</v>
      </c>
      <c r="E51" s="46" t="s">
        <v>57</v>
      </c>
      <c r="F51" s="38">
        <v>2.1000000000000001E-2</v>
      </c>
      <c r="G51" s="38">
        <v>2.1000000000000001E-2</v>
      </c>
      <c r="H51" s="46"/>
      <c r="I51" s="49">
        <v>7.2999999999999995E-2</v>
      </c>
      <c r="J51" s="38">
        <v>2.1999999999999999E-2</v>
      </c>
      <c r="K51" s="46" t="s">
        <v>57</v>
      </c>
    </row>
    <row r="52" spans="1:11" x14ac:dyDescent="0.3">
      <c r="A52" s="38" t="s">
        <v>287</v>
      </c>
      <c r="C52" s="47">
        <v>2.1000000000000001E-2</v>
      </c>
      <c r="D52" s="46">
        <v>2.3E-2</v>
      </c>
      <c r="E52" s="46"/>
      <c r="F52" s="47">
        <v>4.1000000000000002E-2</v>
      </c>
      <c r="G52" s="46">
        <v>2.1999999999999999E-2</v>
      </c>
      <c r="H52" s="70" t="s">
        <v>57</v>
      </c>
      <c r="I52" s="47">
        <v>3.5000000000000003E-2</v>
      </c>
      <c r="J52" s="46">
        <v>2.3E-2</v>
      </c>
      <c r="K52" s="46"/>
    </row>
    <row r="53" spans="1:11" x14ac:dyDescent="0.3">
      <c r="A53" s="38" t="s">
        <v>194</v>
      </c>
      <c r="C53" s="47">
        <v>4.7E-2</v>
      </c>
      <c r="D53" s="46">
        <v>2.7E-2</v>
      </c>
      <c r="E53" s="46"/>
      <c r="F53" s="49">
        <v>0.06</v>
      </c>
      <c r="G53" s="46">
        <v>2.5999999999999999E-2</v>
      </c>
      <c r="H53" s="46" t="s">
        <v>57</v>
      </c>
      <c r="I53" s="47">
        <v>0</v>
      </c>
      <c r="J53" s="46">
        <v>2.7E-2</v>
      </c>
      <c r="K53" s="46"/>
    </row>
    <row r="54" spans="1:11" x14ac:dyDescent="0.3">
      <c r="A54" s="38" t="s">
        <v>195</v>
      </c>
      <c r="C54" s="47">
        <v>4.5999999999999999E-2</v>
      </c>
      <c r="D54" s="46">
        <v>0.04</v>
      </c>
      <c r="E54" s="46"/>
      <c r="F54" s="49">
        <v>9.6000000000000002E-2</v>
      </c>
      <c r="G54" s="46">
        <v>3.9E-2</v>
      </c>
      <c r="H54" s="46" t="s">
        <v>57</v>
      </c>
      <c r="I54" s="47">
        <v>6.9000000000000006E-2</v>
      </c>
      <c r="J54" s="46">
        <v>3.9E-2</v>
      </c>
      <c r="K54" s="46"/>
    </row>
    <row r="55" spans="1:11" x14ac:dyDescent="0.3">
      <c r="A55" s="38" t="s">
        <v>288</v>
      </c>
      <c r="C55" s="47">
        <v>7.8E-2</v>
      </c>
      <c r="D55" s="46">
        <v>4.1000000000000002E-2</v>
      </c>
      <c r="E55" s="46"/>
      <c r="F55" s="49">
        <v>9.6000000000000002E-2</v>
      </c>
      <c r="G55" s="46">
        <v>3.9E-2</v>
      </c>
      <c r="H55" s="46" t="s">
        <v>57</v>
      </c>
      <c r="I55" s="49">
        <v>9.9000000000000005E-2</v>
      </c>
      <c r="J55" s="46">
        <v>0.04</v>
      </c>
      <c r="K55" s="46" t="s">
        <v>57</v>
      </c>
    </row>
    <row r="56" spans="1:11" x14ac:dyDescent="0.3">
      <c r="A56" s="38" t="s">
        <v>196</v>
      </c>
      <c r="C56" s="47">
        <v>3.0000000000000001E-3</v>
      </c>
      <c r="D56" s="46">
        <v>2.4E-2</v>
      </c>
      <c r="E56" s="46"/>
      <c r="F56" s="47">
        <v>3.3000000000000002E-2</v>
      </c>
      <c r="G56" s="46">
        <v>2.3E-2</v>
      </c>
      <c r="H56" s="46"/>
      <c r="I56" s="47">
        <v>1.4999999999999999E-2</v>
      </c>
      <c r="J56" s="46">
        <v>2.3E-2</v>
      </c>
      <c r="K56" s="46"/>
    </row>
    <row r="57" spans="1:11" x14ac:dyDescent="0.3">
      <c r="A57" s="38" t="s">
        <v>289</v>
      </c>
      <c r="C57" s="49">
        <v>9.2999999999999999E-2</v>
      </c>
      <c r="D57" s="46">
        <v>2.4E-2</v>
      </c>
      <c r="E57" s="46" t="s">
        <v>57</v>
      </c>
      <c r="F57" s="49">
        <v>0.13800000000000001</v>
      </c>
      <c r="G57" s="46">
        <v>2.3E-2</v>
      </c>
      <c r="H57" s="46" t="s">
        <v>57</v>
      </c>
      <c r="I57" s="49">
        <v>0.125</v>
      </c>
      <c r="J57" s="46">
        <v>2.3E-2</v>
      </c>
      <c r="K57" s="46" t="s">
        <v>57</v>
      </c>
    </row>
    <row r="58" spans="1:11" x14ac:dyDescent="0.3">
      <c r="C58" s="47"/>
      <c r="D58" s="46"/>
      <c r="E58" s="46"/>
      <c r="F58" s="66"/>
      <c r="G58" s="46"/>
      <c r="H58" s="46"/>
      <c r="I58" s="47"/>
      <c r="J58" s="46"/>
      <c r="K58" s="47"/>
    </row>
    <row r="59" spans="1:11" x14ac:dyDescent="0.3">
      <c r="A59" s="38" t="s">
        <v>111</v>
      </c>
      <c r="C59" s="47">
        <v>0.01</v>
      </c>
      <c r="D59" s="46">
        <v>7.0000000000000001E-3</v>
      </c>
      <c r="E59" s="46"/>
      <c r="F59" s="47">
        <v>1.4999999999999999E-2</v>
      </c>
      <c r="G59" s="46">
        <v>1.2E-2</v>
      </c>
      <c r="H59" s="46"/>
      <c r="I59" s="47">
        <v>8.0000000000000002E-3</v>
      </c>
      <c r="J59" s="46">
        <v>7.0000000000000001E-3</v>
      </c>
      <c r="K59" s="47"/>
    </row>
    <row r="60" spans="1:11" x14ac:dyDescent="0.3">
      <c r="A60" s="38" t="s">
        <v>112</v>
      </c>
      <c r="C60" s="47">
        <v>4.0000000000000001E-3</v>
      </c>
      <c r="D60" s="46">
        <v>3.0000000000000001E-3</v>
      </c>
      <c r="E60" s="46"/>
      <c r="F60" s="47">
        <v>2.5999999999999999E-2</v>
      </c>
      <c r="G60" s="46">
        <v>1.2999999999999999E-2</v>
      </c>
      <c r="H60" s="46"/>
      <c r="I60" s="47">
        <v>2.1000000000000001E-2</v>
      </c>
      <c r="J60" s="46">
        <v>1.0999999999999999E-2</v>
      </c>
      <c r="K60" s="47"/>
    </row>
    <row r="61" spans="1:11" x14ac:dyDescent="0.3">
      <c r="A61" s="38" t="s">
        <v>98</v>
      </c>
      <c r="C61" s="47">
        <v>0.97099999999999997</v>
      </c>
      <c r="D61" s="46">
        <v>0.03</v>
      </c>
      <c r="E61" s="46"/>
      <c r="F61" s="47">
        <v>0.90700000000000003</v>
      </c>
      <c r="G61" s="46">
        <v>2.8000000000000001E-2</v>
      </c>
      <c r="H61" s="46"/>
      <c r="I61" s="47">
        <v>0.93300000000000005</v>
      </c>
      <c r="J61" s="46">
        <v>2.9000000000000001E-2</v>
      </c>
      <c r="K61" s="59"/>
    </row>
    <row r="62" spans="1:11" x14ac:dyDescent="0.3">
      <c r="C62" s="60"/>
      <c r="D62" s="46"/>
      <c r="E62" s="46"/>
      <c r="F62" s="60"/>
      <c r="G62" s="46"/>
      <c r="H62" s="46"/>
      <c r="I62" s="60"/>
      <c r="J62" s="46"/>
      <c r="K62" s="60"/>
    </row>
    <row r="63" spans="1:11" x14ac:dyDescent="0.3">
      <c r="A63" s="38" t="s">
        <v>118</v>
      </c>
      <c r="C63" s="47">
        <v>0.01</v>
      </c>
      <c r="D63" s="46">
        <v>8.0000000000000002E-3</v>
      </c>
      <c r="E63" s="46"/>
      <c r="F63" s="47">
        <v>1.4E-2</v>
      </c>
      <c r="G63" s="46">
        <v>1.2E-2</v>
      </c>
      <c r="H63" s="46"/>
      <c r="I63" s="47">
        <v>1.0999999999999999E-2</v>
      </c>
      <c r="J63" s="46">
        <v>8.9999999999999993E-3</v>
      </c>
      <c r="K63" s="47"/>
    </row>
    <row r="64" spans="1:11" x14ac:dyDescent="0.3">
      <c r="A64" s="38" t="s">
        <v>119</v>
      </c>
      <c r="C64" s="47">
        <v>5.0000000000000001E-3</v>
      </c>
      <c r="D64" s="46">
        <v>4.0000000000000001E-3</v>
      </c>
      <c r="E64" s="46"/>
      <c r="F64" s="47">
        <v>3.3000000000000002E-2</v>
      </c>
      <c r="G64" s="46">
        <v>1.4999999999999999E-2</v>
      </c>
      <c r="H64" s="46"/>
      <c r="I64" s="47">
        <v>2.1000000000000001E-2</v>
      </c>
      <c r="J64" s="46">
        <v>1.2E-2</v>
      </c>
      <c r="K64" s="47"/>
    </row>
    <row r="65" spans="1:11" x14ac:dyDescent="0.3">
      <c r="A65" s="38" t="s">
        <v>120</v>
      </c>
      <c r="C65" s="47">
        <v>0.98799999999999999</v>
      </c>
      <c r="D65" s="46">
        <v>0.03</v>
      </c>
      <c r="E65" s="46"/>
      <c r="F65" s="47">
        <v>0.95499999999999996</v>
      </c>
      <c r="G65" s="46">
        <v>2.9000000000000001E-2</v>
      </c>
      <c r="H65" s="46"/>
      <c r="I65" s="47">
        <v>0.96599999999999997</v>
      </c>
      <c r="J65" s="46">
        <v>2.9000000000000001E-2</v>
      </c>
      <c r="K65" s="47"/>
    </row>
    <row r="67" spans="1:11" x14ac:dyDescent="0.3">
      <c r="A67" s="38" t="s">
        <v>290</v>
      </c>
      <c r="D67" s="45"/>
      <c r="E67" s="46"/>
      <c r="F67" s="47"/>
      <c r="G67" s="46"/>
      <c r="H67" s="47"/>
    </row>
    <row r="68" spans="1:11" x14ac:dyDescent="0.3">
      <c r="A68" s="38" t="s">
        <v>291</v>
      </c>
      <c r="D68" s="45"/>
      <c r="E68" s="46"/>
      <c r="F68" s="47"/>
      <c r="G68" s="46"/>
      <c r="H68" s="4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6A66-81AA-45BC-B40D-F80777CC7FEE}">
  <dimension ref="A1:T48"/>
  <sheetViews>
    <sheetView workbookViewId="0">
      <selection sqref="A1:F23"/>
    </sheetView>
  </sheetViews>
  <sheetFormatPr defaultRowHeight="14.4" x14ac:dyDescent="0.3"/>
  <cols>
    <col min="3" max="3" width="31" customWidth="1"/>
    <col min="4" max="4" width="9.5546875" bestFit="1" customWidth="1"/>
    <col min="6" max="6" width="9.5546875" bestFit="1" customWidth="1"/>
    <col min="8" max="8" width="9.5546875" bestFit="1" customWidth="1"/>
    <col min="11" max="11" width="9.5546875" bestFit="1" customWidth="1"/>
    <col min="13" max="13" width="9.5546875" bestFit="1" customWidth="1"/>
    <col min="15" max="15" width="9.5546875" bestFit="1" customWidth="1"/>
    <col min="17" max="17" width="9.5546875" bestFit="1" customWidth="1"/>
    <col min="19" max="19" width="9.5546875" bestFit="1" customWidth="1"/>
  </cols>
  <sheetData>
    <row r="1" spans="1:13" x14ac:dyDescent="0.3">
      <c r="A1" s="2" t="s">
        <v>235</v>
      </c>
      <c r="D1" s="3"/>
      <c r="F1" s="2"/>
    </row>
    <row r="3" spans="1:13" x14ac:dyDescent="0.3">
      <c r="B3" t="s">
        <v>42</v>
      </c>
      <c r="H3" s="17"/>
    </row>
    <row r="4" spans="1:13" x14ac:dyDescent="0.3">
      <c r="H4" s="17"/>
    </row>
    <row r="5" spans="1:13" x14ac:dyDescent="0.3">
      <c r="B5" t="s">
        <v>38</v>
      </c>
      <c r="D5">
        <v>1711</v>
      </c>
      <c r="E5" s="3">
        <v>43.393355313213291</v>
      </c>
      <c r="F5" t="s">
        <v>9</v>
      </c>
      <c r="H5" s="17"/>
    </row>
    <row r="6" spans="1:13" x14ac:dyDescent="0.3">
      <c r="B6" t="s">
        <v>39</v>
      </c>
      <c r="D6">
        <v>1332</v>
      </c>
      <c r="E6" s="3">
        <v>33.781384732437232</v>
      </c>
      <c r="F6" t="s">
        <v>9</v>
      </c>
      <c r="H6" s="17"/>
    </row>
    <row r="7" spans="1:13" x14ac:dyDescent="0.3">
      <c r="B7" t="s">
        <v>40</v>
      </c>
      <c r="D7">
        <v>656</v>
      </c>
      <c r="E7" s="3">
        <v>16.600000000000001</v>
      </c>
      <c r="F7" t="s">
        <v>9</v>
      </c>
      <c r="H7" s="17"/>
    </row>
    <row r="8" spans="1:13" x14ac:dyDescent="0.3">
      <c r="B8" t="s">
        <v>41</v>
      </c>
      <c r="D8">
        <v>242</v>
      </c>
      <c r="E8" s="3">
        <v>6.1</v>
      </c>
      <c r="F8" t="s">
        <v>9</v>
      </c>
      <c r="H8" s="17"/>
    </row>
    <row r="9" spans="1:13" x14ac:dyDescent="0.3">
      <c r="B9" t="s">
        <v>13</v>
      </c>
      <c r="D9">
        <v>3941</v>
      </c>
      <c r="E9" s="3">
        <v>100</v>
      </c>
      <c r="F9" t="s">
        <v>9</v>
      </c>
      <c r="H9" s="17"/>
    </row>
    <row r="10" spans="1:13" x14ac:dyDescent="0.3">
      <c r="B10" t="s">
        <v>68</v>
      </c>
      <c r="D10">
        <v>105</v>
      </c>
      <c r="H10" s="17"/>
    </row>
    <row r="11" spans="1:13" x14ac:dyDescent="0.3">
      <c r="B11" t="s">
        <v>13</v>
      </c>
      <c r="D11">
        <v>4046</v>
      </c>
    </row>
    <row r="12" spans="1:13" x14ac:dyDescent="0.3">
      <c r="D12" s="3"/>
    </row>
    <row r="13" spans="1:13" x14ac:dyDescent="0.3">
      <c r="D13" s="3"/>
      <c r="M13" s="17"/>
    </row>
    <row r="14" spans="1:13" x14ac:dyDescent="0.3">
      <c r="B14" t="s">
        <v>197</v>
      </c>
      <c r="D14" s="3"/>
      <c r="M14" s="17"/>
    </row>
    <row r="15" spans="1:13" x14ac:dyDescent="0.3">
      <c r="D15" s="3"/>
      <c r="H15" s="31"/>
      <c r="I15" s="31"/>
      <c r="M15" s="17"/>
    </row>
    <row r="16" spans="1:13" x14ac:dyDescent="0.3">
      <c r="B16" t="s">
        <v>43</v>
      </c>
      <c r="D16" s="10">
        <v>2952</v>
      </c>
      <c r="E16" s="3">
        <v>74.8</v>
      </c>
      <c r="F16" t="s">
        <v>9</v>
      </c>
    </row>
    <row r="17" spans="2:20" x14ac:dyDescent="0.3">
      <c r="B17" t="s">
        <v>44</v>
      </c>
      <c r="D17" s="10">
        <v>3024</v>
      </c>
      <c r="E17" s="3">
        <v>76.599999999999994</v>
      </c>
      <c r="F17" t="s">
        <v>9</v>
      </c>
    </row>
    <row r="18" spans="2:20" x14ac:dyDescent="0.3">
      <c r="B18" t="s">
        <v>46</v>
      </c>
      <c r="D18" s="10">
        <v>2322</v>
      </c>
      <c r="E18" s="3">
        <v>58.8</v>
      </c>
      <c r="F18" t="s">
        <v>9</v>
      </c>
    </row>
    <row r="19" spans="2:20" x14ac:dyDescent="0.3">
      <c r="B19" t="s">
        <v>45</v>
      </c>
      <c r="D19" s="10">
        <v>1787</v>
      </c>
      <c r="E19" s="3">
        <v>45.3</v>
      </c>
      <c r="F19" t="s">
        <v>9</v>
      </c>
    </row>
    <row r="20" spans="2:20" x14ac:dyDescent="0.3">
      <c r="B20" t="s">
        <v>13</v>
      </c>
      <c r="D20">
        <v>3949</v>
      </c>
    </row>
    <row r="21" spans="2:20" x14ac:dyDescent="0.3">
      <c r="B21" t="s">
        <v>68</v>
      </c>
      <c r="D21" s="10">
        <v>97</v>
      </c>
    </row>
    <row r="22" spans="2:20" x14ac:dyDescent="0.3">
      <c r="B22" t="s">
        <v>13</v>
      </c>
      <c r="D22" s="10">
        <v>4046</v>
      </c>
    </row>
    <row r="25" spans="2:20" x14ac:dyDescent="0.3">
      <c r="C25" s="2" t="s">
        <v>178</v>
      </c>
      <c r="E25" s="3"/>
      <c r="H25" s="18"/>
    </row>
    <row r="26" spans="2:20" x14ac:dyDescent="0.3">
      <c r="C26" s="7"/>
      <c r="D26" s="2" t="s">
        <v>177</v>
      </c>
      <c r="E26" s="3"/>
      <c r="H26" s="18"/>
    </row>
    <row r="27" spans="2:20" x14ac:dyDescent="0.3">
      <c r="C27" s="7"/>
      <c r="E27" s="3"/>
      <c r="G27" s="14"/>
      <c r="H27" s="18"/>
    </row>
    <row r="28" spans="2:20" x14ac:dyDescent="0.3">
      <c r="C28" t="s">
        <v>97</v>
      </c>
      <c r="D28" s="13">
        <v>-1.6E-2</v>
      </c>
      <c r="E28" s="15">
        <v>3.3000000000000002E-2</v>
      </c>
      <c r="F28" s="13">
        <v>-1.7000000000000001E-2</v>
      </c>
      <c r="G28" s="15">
        <v>3.4000000000000002E-2</v>
      </c>
      <c r="H28" s="13">
        <v>-1.9E-2</v>
      </c>
      <c r="I28" s="15">
        <v>3.4000000000000002E-2</v>
      </c>
      <c r="J28" s="15">
        <v>3.4000000000000002E-2</v>
      </c>
      <c r="K28" s="13">
        <v>-1.7999999999999999E-2</v>
      </c>
      <c r="L28" s="15">
        <v>3.4000000000000002E-2</v>
      </c>
      <c r="M28" s="13">
        <v>-1.7999999999999999E-2</v>
      </c>
      <c r="N28" s="15">
        <v>3.4000000000000002E-2</v>
      </c>
      <c r="O28" s="13">
        <v>-1.7000000000000001E-2</v>
      </c>
      <c r="P28" s="15">
        <v>3.4000000000000002E-2</v>
      </c>
      <c r="Q28" s="13">
        <v>-1.9E-2</v>
      </c>
      <c r="R28" s="15">
        <v>3.3000000000000002E-2</v>
      </c>
      <c r="S28" s="13">
        <v>-1.7999999999999999E-2</v>
      </c>
      <c r="T28" s="15">
        <v>3.3000000000000002E-2</v>
      </c>
    </row>
    <row r="29" spans="2:20" x14ac:dyDescent="0.3">
      <c r="C29" t="s">
        <v>148</v>
      </c>
      <c r="D29" s="13"/>
      <c r="E29" s="15"/>
      <c r="F29" s="13">
        <v>1.7999999999999999E-2</v>
      </c>
      <c r="G29" s="15">
        <v>2.1999999999999999E-2</v>
      </c>
      <c r="H29" s="13"/>
      <c r="I29" s="15"/>
      <c r="J29" s="15"/>
      <c r="K29" s="13"/>
      <c r="L29" s="15"/>
      <c r="M29" s="13"/>
      <c r="N29" s="15"/>
      <c r="O29" s="13"/>
      <c r="P29" s="15"/>
      <c r="Q29" s="13"/>
      <c r="R29" s="15"/>
      <c r="S29" s="13"/>
      <c r="T29" s="15"/>
    </row>
    <row r="30" spans="2:20" x14ac:dyDescent="0.3">
      <c r="C30" t="s">
        <v>149</v>
      </c>
      <c r="D30" s="13"/>
      <c r="E30" s="15"/>
      <c r="F30" s="13"/>
      <c r="G30" s="15"/>
      <c r="H30" s="13">
        <v>1.2E-2</v>
      </c>
      <c r="I30" s="15">
        <v>2.3E-2</v>
      </c>
      <c r="J30" s="15"/>
      <c r="K30" s="13"/>
      <c r="L30" s="15"/>
      <c r="M30" s="13"/>
      <c r="N30" s="15"/>
      <c r="O30" s="13"/>
      <c r="P30" s="15"/>
      <c r="Q30" s="13"/>
      <c r="R30" s="15"/>
      <c r="S30" s="13"/>
      <c r="T30" s="15"/>
    </row>
    <row r="31" spans="2:20" x14ac:dyDescent="0.3">
      <c r="C31" t="s">
        <v>150</v>
      </c>
      <c r="D31" s="13"/>
      <c r="E31" s="15"/>
      <c r="F31" s="13"/>
      <c r="G31" s="15"/>
      <c r="H31" s="13"/>
      <c r="I31" s="15"/>
      <c r="J31" s="15">
        <v>2.3E-2</v>
      </c>
      <c r="K31" s="13"/>
      <c r="L31" s="15"/>
      <c r="M31" s="13"/>
      <c r="N31" s="15"/>
      <c r="O31" s="13"/>
      <c r="P31" s="15"/>
      <c r="Q31" s="13"/>
      <c r="R31" s="15"/>
      <c r="S31" s="13"/>
      <c r="T31" s="15"/>
    </row>
    <row r="32" spans="2:20" x14ac:dyDescent="0.3">
      <c r="C32" t="s">
        <v>176</v>
      </c>
      <c r="D32" s="13"/>
      <c r="E32" s="15"/>
      <c r="F32" s="13"/>
      <c r="G32" s="15"/>
      <c r="H32" s="13"/>
      <c r="I32" s="15"/>
      <c r="J32" s="15"/>
      <c r="K32" s="13">
        <v>-1E-3</v>
      </c>
      <c r="L32" s="15">
        <v>2.4E-2</v>
      </c>
      <c r="M32" s="13"/>
      <c r="N32" s="15"/>
      <c r="O32" s="13"/>
      <c r="P32" s="15"/>
      <c r="Q32" s="13"/>
      <c r="R32" s="15"/>
      <c r="S32" s="13"/>
      <c r="T32" s="15"/>
    </row>
    <row r="33" spans="3:20" x14ac:dyDescent="0.3">
      <c r="C33" t="s">
        <v>170</v>
      </c>
      <c r="D33" s="13"/>
      <c r="E33" s="15"/>
      <c r="F33" s="13"/>
      <c r="G33" s="15"/>
      <c r="H33" s="13"/>
      <c r="I33" s="15"/>
      <c r="J33" s="15"/>
      <c r="K33" s="13"/>
      <c r="L33" s="15"/>
      <c r="M33" s="13">
        <v>2E-3</v>
      </c>
      <c r="N33" s="15">
        <v>2.3E-2</v>
      </c>
      <c r="O33" s="13"/>
      <c r="P33" s="15"/>
      <c r="Q33" s="13"/>
      <c r="R33" s="15"/>
      <c r="S33" s="13"/>
      <c r="T33" s="15"/>
    </row>
    <row r="34" spans="3:20" x14ac:dyDescent="0.3">
      <c r="C34" t="s">
        <v>151</v>
      </c>
      <c r="D34" s="13"/>
      <c r="E34" s="15"/>
      <c r="F34" s="13"/>
      <c r="G34" s="15"/>
      <c r="H34" s="13"/>
      <c r="I34" s="15"/>
      <c r="J34" s="15"/>
      <c r="K34" s="13"/>
      <c r="L34" s="15"/>
      <c r="M34" s="13"/>
      <c r="N34" s="15"/>
      <c r="O34" s="13">
        <v>2.7E-2</v>
      </c>
      <c r="P34" s="15">
        <v>3.4000000000000002E-2</v>
      </c>
      <c r="Q34" s="13"/>
      <c r="R34" s="15"/>
      <c r="S34" s="13"/>
      <c r="T34" s="15"/>
    </row>
    <row r="35" spans="3:20" x14ac:dyDescent="0.3">
      <c r="C35" t="s">
        <v>152</v>
      </c>
      <c r="D35" s="13"/>
      <c r="E35" s="15"/>
      <c r="F35" s="13"/>
      <c r="G35" s="15"/>
      <c r="H35" s="13"/>
      <c r="I35" s="15"/>
      <c r="J35" s="15"/>
      <c r="K35" s="13"/>
      <c r="L35" s="15"/>
      <c r="M35" s="13"/>
      <c r="N35" s="15"/>
      <c r="O35" s="13"/>
      <c r="P35" s="15"/>
      <c r="Q35" s="13">
        <v>0.03</v>
      </c>
      <c r="R35" s="15">
        <v>3.3000000000000002E-2</v>
      </c>
      <c r="S35" s="13"/>
      <c r="T35" s="15"/>
    </row>
    <row r="36" spans="3:20" x14ac:dyDescent="0.3">
      <c r="C36" t="s">
        <v>168</v>
      </c>
      <c r="D36" s="13"/>
      <c r="E36" s="15"/>
      <c r="F36" s="13"/>
      <c r="G36" s="15"/>
      <c r="H36" s="13"/>
      <c r="I36" s="15"/>
      <c r="J36" s="15"/>
      <c r="K36" s="13"/>
      <c r="L36" s="15"/>
      <c r="M36" s="13"/>
      <c r="N36" s="15"/>
      <c r="O36" s="13"/>
      <c r="P36" s="15"/>
      <c r="Q36" s="13"/>
      <c r="R36" s="15"/>
      <c r="S36" s="13">
        <v>2.5999999999999999E-2</v>
      </c>
      <c r="T36" s="15">
        <v>3.3000000000000002E-2</v>
      </c>
    </row>
    <row r="37" spans="3:20" x14ac:dyDescent="0.3">
      <c r="D37" s="13"/>
      <c r="E37" s="15"/>
      <c r="F37" s="13"/>
      <c r="G37" s="15"/>
      <c r="H37" s="13"/>
      <c r="I37" s="15"/>
      <c r="J37" s="15"/>
      <c r="K37" s="13"/>
      <c r="L37" s="15"/>
      <c r="M37" s="13"/>
      <c r="N37" s="15"/>
      <c r="O37" s="13"/>
      <c r="P37" s="15"/>
      <c r="Q37" s="13"/>
      <c r="R37" s="15"/>
      <c r="S37" s="13"/>
      <c r="T37" s="15"/>
    </row>
    <row r="38" spans="3:20" x14ac:dyDescent="0.3">
      <c r="C38" t="s">
        <v>143</v>
      </c>
      <c r="D38" s="13">
        <v>1.0999999999999999E-2</v>
      </c>
      <c r="E38" s="15">
        <v>7.0000000000000001E-3</v>
      </c>
      <c r="F38" s="13">
        <v>1.0999999999999999E-2</v>
      </c>
      <c r="G38" s="15">
        <v>7.0000000000000001E-3</v>
      </c>
      <c r="H38" s="13">
        <v>1.0999999999999999E-2</v>
      </c>
      <c r="I38" s="15">
        <v>7.0000000000000001E-3</v>
      </c>
      <c r="J38" s="15">
        <v>7.0000000000000001E-3</v>
      </c>
      <c r="K38" s="13">
        <v>1.0999999999999999E-2</v>
      </c>
      <c r="L38" s="15">
        <v>7.0000000000000001E-3</v>
      </c>
      <c r="M38" s="13">
        <v>1.0999999999999999E-2</v>
      </c>
      <c r="N38" s="15">
        <v>7.0000000000000001E-3</v>
      </c>
      <c r="O38" s="13">
        <v>1.0999999999999999E-2</v>
      </c>
      <c r="P38" s="15">
        <v>7.0000000000000001E-3</v>
      </c>
      <c r="Q38" s="13">
        <v>1.0999999999999999E-2</v>
      </c>
      <c r="R38" s="15">
        <v>7.0000000000000001E-3</v>
      </c>
      <c r="S38" s="13">
        <v>1.0999999999999999E-2</v>
      </c>
      <c r="T38" s="15">
        <v>7.0000000000000001E-3</v>
      </c>
    </row>
    <row r="39" spans="3:20" x14ac:dyDescent="0.3">
      <c r="C39" t="s">
        <v>142</v>
      </c>
      <c r="D39" s="13">
        <v>2.5999999999999999E-2</v>
      </c>
      <c r="E39" s="15">
        <v>1.0999999999999999E-2</v>
      </c>
      <c r="F39" s="13">
        <v>2.5000000000000001E-2</v>
      </c>
      <c r="G39" s="15">
        <v>0.01</v>
      </c>
      <c r="H39" s="13">
        <v>2.5999999999999999E-2</v>
      </c>
      <c r="I39" s="15">
        <v>0.01</v>
      </c>
      <c r="J39" s="15">
        <v>0.01</v>
      </c>
      <c r="K39" s="13">
        <v>2.5999999999999999E-2</v>
      </c>
      <c r="L39" s="15">
        <v>0.01</v>
      </c>
      <c r="M39" s="13">
        <v>2.5999999999999999E-2</v>
      </c>
      <c r="N39" s="15">
        <v>0.01</v>
      </c>
      <c r="O39" s="13">
        <v>2.5999999999999999E-2</v>
      </c>
      <c r="P39" s="15">
        <v>1.0999999999999999E-2</v>
      </c>
      <c r="Q39" s="13">
        <v>2.5000000000000001E-2</v>
      </c>
      <c r="R39" s="15">
        <v>0.01</v>
      </c>
      <c r="S39" s="13">
        <v>2.5999999999999999E-2</v>
      </c>
      <c r="T39" s="15">
        <v>1.0999999999999999E-2</v>
      </c>
    </row>
    <row r="40" spans="3:20" x14ac:dyDescent="0.3">
      <c r="C40" t="s">
        <v>175</v>
      </c>
      <c r="D40" s="13">
        <v>0.97</v>
      </c>
      <c r="E40" s="15">
        <v>2.1999999999999999E-2</v>
      </c>
      <c r="F40" s="13">
        <v>0.97</v>
      </c>
      <c r="G40" s="15">
        <v>2.1999999999999999E-2</v>
      </c>
      <c r="H40" s="13">
        <v>0.97</v>
      </c>
      <c r="I40" s="15">
        <v>2.1999999999999999E-2</v>
      </c>
      <c r="J40" s="15">
        <v>2.1999999999999999E-2</v>
      </c>
      <c r="K40" s="13">
        <v>0.97</v>
      </c>
      <c r="L40" s="15">
        <v>2.1999999999999999E-2</v>
      </c>
      <c r="M40" s="13">
        <v>0.97</v>
      </c>
      <c r="N40" s="15">
        <v>2.1999999999999999E-2</v>
      </c>
      <c r="O40" s="13">
        <v>0.97</v>
      </c>
      <c r="P40" s="15">
        <v>2.1999999999999999E-2</v>
      </c>
      <c r="Q40" s="13">
        <v>0.97</v>
      </c>
      <c r="R40" s="15">
        <v>2.1999999999999999E-2</v>
      </c>
      <c r="S40" s="13">
        <v>0.97</v>
      </c>
      <c r="T40" s="15">
        <v>2.1999999999999999E-2</v>
      </c>
    </row>
    <row r="41" spans="3:20" x14ac:dyDescent="0.3">
      <c r="D41" s="13"/>
      <c r="E41" s="15"/>
      <c r="F41" s="13"/>
      <c r="G41" s="15"/>
      <c r="H41" s="13"/>
      <c r="I41" s="15"/>
      <c r="J41" s="15"/>
      <c r="K41" s="13"/>
      <c r="L41" s="15"/>
      <c r="M41" s="13"/>
      <c r="N41" s="15"/>
      <c r="O41" s="13"/>
      <c r="P41" s="15"/>
      <c r="Q41" s="13"/>
      <c r="R41" s="15"/>
      <c r="S41" s="13"/>
      <c r="T41" s="15"/>
    </row>
    <row r="42" spans="3:20" x14ac:dyDescent="0.3">
      <c r="C42" t="s">
        <v>99</v>
      </c>
      <c r="D42" s="13">
        <v>1109.4259999999999</v>
      </c>
      <c r="E42" s="15"/>
      <c r="F42" s="13">
        <v>11110.302</v>
      </c>
      <c r="G42" s="15"/>
      <c r="H42" s="13">
        <v>11110.409</v>
      </c>
      <c r="I42" s="15"/>
      <c r="J42" s="15"/>
      <c r="K42" s="13">
        <v>11110.23</v>
      </c>
      <c r="L42" s="15"/>
      <c r="M42" s="13">
        <v>11110.218000000001</v>
      </c>
      <c r="N42" s="15"/>
      <c r="O42" s="13">
        <v>11110.992</v>
      </c>
      <c r="P42" s="15"/>
      <c r="Q42" s="13">
        <v>11110.405000000001</v>
      </c>
      <c r="R42" s="15"/>
      <c r="S42" s="13">
        <v>11110.368</v>
      </c>
      <c r="T42" s="15"/>
    </row>
    <row r="43" spans="3:20" x14ac:dyDescent="0.3">
      <c r="E43" s="3"/>
      <c r="G43" s="3"/>
    </row>
    <row r="44" spans="3:20" x14ac:dyDescent="0.3">
      <c r="C44" t="s">
        <v>144</v>
      </c>
      <c r="D44" s="1">
        <f>D38/(D38+D39+D40)</f>
        <v>1.0923535253227409E-2</v>
      </c>
      <c r="E44" s="3"/>
      <c r="F44" s="1"/>
      <c r="G44" s="3"/>
    </row>
    <row r="45" spans="3:20" x14ac:dyDescent="0.3">
      <c r="C45" t="s">
        <v>145</v>
      </c>
      <c r="D45" s="1">
        <f>D39/(D38+D39+D40)</f>
        <v>2.5819265143992059E-2</v>
      </c>
      <c r="E45" s="3"/>
      <c r="F45" s="1"/>
      <c r="G45" s="3"/>
    </row>
    <row r="46" spans="3:20" x14ac:dyDescent="0.3">
      <c r="C46" t="s">
        <v>146</v>
      </c>
      <c r="D46" s="1">
        <f>D40/(D38+D39+D40)</f>
        <v>0.96325719960278056</v>
      </c>
      <c r="E46" s="3"/>
      <c r="F46" s="1"/>
      <c r="G46" s="3"/>
    </row>
    <row r="48" spans="3:20" x14ac:dyDescent="0.3">
      <c r="Q48" t="s">
        <v>181</v>
      </c>
    </row>
  </sheetData>
  <mergeCells count="1">
    <mergeCell ref="H15:I1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4D3CB-9D1D-4246-8FA3-59652D6A826F}">
  <dimension ref="A1:AD19"/>
  <sheetViews>
    <sheetView workbookViewId="0">
      <selection activeCell="H19" sqref="H19"/>
    </sheetView>
  </sheetViews>
  <sheetFormatPr defaultRowHeight="14.4" x14ac:dyDescent="0.3"/>
  <cols>
    <col min="1" max="1" width="27.33203125" style="38" customWidth="1"/>
    <col min="2" max="16384" width="8.88671875" style="38"/>
  </cols>
  <sheetData>
    <row r="1" spans="1:30" x14ac:dyDescent="0.3">
      <c r="A1" s="39" t="s">
        <v>298</v>
      </c>
    </row>
    <row r="3" spans="1:30" x14ac:dyDescent="0.3">
      <c r="A3" s="57"/>
      <c r="B3" s="43" t="s">
        <v>115</v>
      </c>
      <c r="E3" s="39" t="s">
        <v>121</v>
      </c>
      <c r="H3" s="39" t="s">
        <v>122</v>
      </c>
      <c r="K3" s="39" t="s">
        <v>123</v>
      </c>
      <c r="N3" s="39" t="s">
        <v>124</v>
      </c>
      <c r="O3" s="39"/>
      <c r="P3" s="39"/>
      <c r="Q3" s="39" t="s">
        <v>126</v>
      </c>
      <c r="T3" s="39" t="s">
        <v>125</v>
      </c>
      <c r="U3" s="39"/>
      <c r="V3" s="39"/>
      <c r="W3" s="39" t="s">
        <v>127</v>
      </c>
      <c r="X3" s="39"/>
      <c r="Y3" s="39"/>
      <c r="Z3" s="39" t="s">
        <v>129</v>
      </c>
      <c r="AA3" s="39"/>
      <c r="AB3" s="39"/>
      <c r="AC3" s="39" t="s">
        <v>128</v>
      </c>
    </row>
    <row r="4" spans="1:30" x14ac:dyDescent="0.3">
      <c r="B4" s="47"/>
      <c r="C4" s="46"/>
      <c r="D4" s="67"/>
      <c r="E4" s="47"/>
      <c r="F4" s="46"/>
      <c r="G4" s="67"/>
      <c r="H4" s="47"/>
      <c r="I4" s="46"/>
      <c r="J4" s="67"/>
      <c r="K4" s="47"/>
      <c r="L4" s="46"/>
      <c r="M4" s="67"/>
      <c r="N4" s="47"/>
      <c r="O4" s="46"/>
      <c r="P4" s="67"/>
      <c r="Q4" s="47"/>
      <c r="R4" s="46"/>
      <c r="S4" s="67"/>
      <c r="T4" s="47"/>
      <c r="U4" s="46"/>
      <c r="V4" s="67"/>
      <c r="W4" s="47"/>
      <c r="X4" s="46"/>
      <c r="Y4" s="67"/>
      <c r="Z4" s="47"/>
      <c r="AA4" s="46"/>
      <c r="AB4" s="67"/>
      <c r="AC4" s="47"/>
      <c r="AD4" s="46"/>
    </row>
    <row r="5" spans="1:30" x14ac:dyDescent="0.3">
      <c r="A5" s="38" t="s">
        <v>193</v>
      </c>
      <c r="B5" s="47"/>
      <c r="C5" s="46"/>
      <c r="D5" s="67"/>
      <c r="E5" s="45" t="s">
        <v>268</v>
      </c>
      <c r="F5" s="46"/>
      <c r="G5" s="67"/>
      <c r="H5" s="45" t="s">
        <v>270</v>
      </c>
      <c r="I5" s="46"/>
      <c r="J5" s="67"/>
      <c r="K5" s="45" t="s">
        <v>269</v>
      </c>
      <c r="L5" s="46"/>
      <c r="M5" s="67"/>
      <c r="N5" s="45" t="s">
        <v>285</v>
      </c>
      <c r="O5" s="46"/>
      <c r="P5" s="67"/>
      <c r="Q5" s="45" t="s">
        <v>269</v>
      </c>
      <c r="R5" s="46"/>
      <c r="S5" s="67"/>
      <c r="T5" s="45" t="s">
        <v>285</v>
      </c>
      <c r="U5" s="46"/>
      <c r="V5" s="67"/>
      <c r="W5" s="45" t="s">
        <v>268</v>
      </c>
      <c r="X5" s="46"/>
      <c r="Y5" s="67"/>
      <c r="Z5" s="45" t="s">
        <v>270</v>
      </c>
      <c r="AA5" s="46"/>
      <c r="AB5" s="67"/>
      <c r="AC5" s="45" t="s">
        <v>271</v>
      </c>
      <c r="AD5" s="46"/>
    </row>
    <row r="6" spans="1:30" x14ac:dyDescent="0.3">
      <c r="A6" s="38" t="s">
        <v>286</v>
      </c>
      <c r="B6" s="45" t="s">
        <v>271</v>
      </c>
      <c r="C6" s="46"/>
      <c r="D6" s="67"/>
      <c r="F6" s="46"/>
      <c r="G6" s="67"/>
      <c r="H6" s="45" t="s">
        <v>270</v>
      </c>
      <c r="I6" s="46"/>
      <c r="J6" s="67"/>
      <c r="K6" s="45" t="s">
        <v>271</v>
      </c>
      <c r="L6" s="46"/>
      <c r="M6" s="67"/>
      <c r="N6" s="45" t="s">
        <v>271</v>
      </c>
      <c r="O6" s="46"/>
      <c r="P6" s="67"/>
      <c r="Q6" s="45" t="s">
        <v>271</v>
      </c>
      <c r="R6" s="46"/>
      <c r="S6" s="67"/>
      <c r="T6" s="45" t="s">
        <v>271</v>
      </c>
      <c r="U6" s="46"/>
      <c r="V6" s="67"/>
      <c r="W6" s="47"/>
      <c r="X6" s="46"/>
      <c r="Y6" s="67"/>
      <c r="Z6" s="45" t="s">
        <v>271</v>
      </c>
      <c r="AA6" s="46"/>
      <c r="AB6" s="67"/>
      <c r="AC6" s="47"/>
      <c r="AD6" s="46"/>
    </row>
    <row r="7" spans="1:30" x14ac:dyDescent="0.3">
      <c r="A7" s="38" t="s">
        <v>287</v>
      </c>
      <c r="B7" s="47"/>
      <c r="C7" s="46"/>
      <c r="D7" s="67"/>
      <c r="E7" s="47"/>
      <c r="F7" s="46"/>
      <c r="G7" s="67"/>
      <c r="H7" s="47"/>
      <c r="I7" s="46"/>
      <c r="J7" s="67"/>
      <c r="K7" s="47"/>
      <c r="L7" s="46"/>
      <c r="M7" s="67"/>
      <c r="N7" s="47"/>
      <c r="O7" s="46"/>
      <c r="P7" s="67"/>
      <c r="Q7" s="47"/>
      <c r="R7" s="46"/>
      <c r="S7" s="67"/>
      <c r="T7" s="45" t="s">
        <v>271</v>
      </c>
      <c r="U7" s="46"/>
      <c r="V7" s="67"/>
      <c r="W7" s="47"/>
      <c r="X7" s="46"/>
      <c r="Y7" s="67"/>
      <c r="Z7" s="47"/>
      <c r="AA7" s="46"/>
      <c r="AB7" s="67"/>
      <c r="AC7" s="45" t="s">
        <v>271</v>
      </c>
      <c r="AD7" s="46"/>
    </row>
    <row r="8" spans="1:30" x14ac:dyDescent="0.3">
      <c r="A8" s="38" t="s">
        <v>194</v>
      </c>
      <c r="B8" s="47"/>
      <c r="C8" s="46"/>
      <c r="D8" s="67"/>
      <c r="E8" s="45" t="s">
        <v>270</v>
      </c>
      <c r="F8" s="46"/>
      <c r="G8" s="67"/>
      <c r="H8" s="45" t="s">
        <v>271</v>
      </c>
      <c r="I8" s="46"/>
      <c r="J8" s="67"/>
      <c r="K8" s="47"/>
      <c r="L8" s="46"/>
      <c r="M8" s="67"/>
      <c r="N8" s="45" t="s">
        <v>270</v>
      </c>
      <c r="O8" s="46"/>
      <c r="P8" s="67"/>
      <c r="Q8" s="45" t="s">
        <v>270</v>
      </c>
      <c r="R8" s="46"/>
      <c r="S8" s="67"/>
      <c r="T8" s="45" t="s">
        <v>271</v>
      </c>
      <c r="U8" s="46"/>
      <c r="V8" s="67"/>
      <c r="W8" s="45" t="s">
        <v>269</v>
      </c>
      <c r="X8" s="46"/>
      <c r="Y8" s="67"/>
      <c r="Z8" s="45" t="s">
        <v>269</v>
      </c>
      <c r="AA8" s="46"/>
      <c r="AB8" s="67"/>
      <c r="AC8" s="45" t="s">
        <v>270</v>
      </c>
      <c r="AD8" s="46"/>
    </row>
    <row r="9" spans="1:30" x14ac:dyDescent="0.3">
      <c r="A9" s="38" t="s">
        <v>195</v>
      </c>
      <c r="B9" s="47"/>
      <c r="C9" s="46"/>
      <c r="D9" s="67"/>
      <c r="E9" s="47"/>
      <c r="F9" s="46"/>
      <c r="G9" s="67"/>
      <c r="H9" s="47"/>
      <c r="I9" s="46"/>
      <c r="J9" s="67"/>
      <c r="K9" s="47"/>
      <c r="L9" s="46"/>
      <c r="M9" s="67"/>
      <c r="N9" s="47"/>
      <c r="O9" s="46"/>
      <c r="P9" s="67"/>
      <c r="Q9" s="47"/>
      <c r="R9" s="46"/>
      <c r="S9" s="67"/>
      <c r="T9" s="47"/>
      <c r="U9" s="46"/>
      <c r="V9" s="67"/>
      <c r="W9" s="47"/>
      <c r="X9" s="46"/>
      <c r="Y9" s="67"/>
      <c r="Z9" s="47"/>
      <c r="AA9" s="46"/>
      <c r="AB9" s="67"/>
      <c r="AC9" s="47" t="s">
        <v>192</v>
      </c>
      <c r="AD9" s="46"/>
    </row>
    <row r="10" spans="1:30" x14ac:dyDescent="0.3">
      <c r="A10" s="38" t="s">
        <v>288</v>
      </c>
      <c r="B10" s="47"/>
      <c r="C10" s="46"/>
      <c r="D10" s="67"/>
      <c r="E10" s="47"/>
      <c r="F10" s="46"/>
      <c r="G10" s="67"/>
      <c r="H10" s="47"/>
      <c r="I10" s="46"/>
      <c r="J10" s="67"/>
      <c r="K10" s="47"/>
      <c r="L10" s="46"/>
      <c r="M10" s="67"/>
      <c r="N10" s="45" t="s">
        <v>270</v>
      </c>
      <c r="O10" s="46"/>
      <c r="P10" s="67"/>
      <c r="Q10" s="45" t="s">
        <v>270</v>
      </c>
      <c r="R10" s="46"/>
      <c r="S10" s="67"/>
      <c r="T10" s="47"/>
      <c r="U10" s="46"/>
      <c r="V10" s="67"/>
      <c r="W10" s="47"/>
      <c r="X10" s="46"/>
      <c r="Y10" s="67"/>
      <c r="Z10" s="47"/>
      <c r="AA10" s="46"/>
      <c r="AB10" s="67"/>
      <c r="AC10" s="45" t="s">
        <v>271</v>
      </c>
      <c r="AD10" s="46"/>
    </row>
    <row r="11" spans="1:30" x14ac:dyDescent="0.3">
      <c r="A11" s="38" t="s">
        <v>196</v>
      </c>
      <c r="B11" s="47"/>
      <c r="C11" s="46"/>
      <c r="D11" s="67"/>
      <c r="E11" s="45" t="s">
        <v>271</v>
      </c>
      <c r="F11" s="46"/>
      <c r="G11" s="67"/>
      <c r="H11" s="45" t="s">
        <v>270</v>
      </c>
      <c r="I11" s="46"/>
      <c r="J11" s="67"/>
      <c r="K11" s="47"/>
      <c r="L11" s="46"/>
      <c r="M11" s="67"/>
      <c r="N11" s="47"/>
      <c r="O11" s="46"/>
      <c r="P11" s="67"/>
      <c r="Q11" s="47"/>
      <c r="R11" s="46"/>
      <c r="S11" s="67"/>
      <c r="T11" s="47"/>
      <c r="U11" s="46"/>
      <c r="V11" s="67"/>
      <c r="W11" s="45" t="s">
        <v>271</v>
      </c>
      <c r="X11" s="46"/>
      <c r="Y11" s="67"/>
      <c r="Z11" s="47"/>
      <c r="AA11" s="46"/>
      <c r="AB11" s="67"/>
      <c r="AC11" s="47"/>
      <c r="AD11" s="46"/>
    </row>
    <row r="12" spans="1:30" x14ac:dyDescent="0.3">
      <c r="A12" s="38" t="s">
        <v>289</v>
      </c>
      <c r="B12" s="47"/>
      <c r="C12" s="46"/>
      <c r="D12" s="67"/>
      <c r="E12" s="45" t="s">
        <v>268</v>
      </c>
      <c r="F12" s="46"/>
      <c r="G12" s="67"/>
      <c r="H12" s="45" t="s">
        <v>269</v>
      </c>
      <c r="I12" s="46"/>
      <c r="J12" s="67"/>
      <c r="K12" s="47"/>
      <c r="L12" s="46"/>
      <c r="M12" s="67"/>
      <c r="N12" s="47"/>
      <c r="O12" s="46"/>
      <c r="P12" s="67"/>
      <c r="Q12" s="45" t="s">
        <v>270</v>
      </c>
      <c r="R12" s="46"/>
      <c r="S12" s="67"/>
      <c r="T12" s="45" t="s">
        <v>270</v>
      </c>
      <c r="U12" s="46"/>
      <c r="V12" s="67"/>
      <c r="W12" s="47"/>
      <c r="X12" s="46"/>
      <c r="Y12" s="67"/>
      <c r="Z12" s="45" t="s">
        <v>271</v>
      </c>
      <c r="AA12" s="46"/>
      <c r="AB12" s="67"/>
      <c r="AC12" s="45" t="s">
        <v>270</v>
      </c>
      <c r="AD12" s="46"/>
    </row>
    <row r="13" spans="1:30" x14ac:dyDescent="0.3">
      <c r="A13" s="38" t="s">
        <v>117</v>
      </c>
      <c r="B13" s="45" t="s">
        <v>268</v>
      </c>
      <c r="C13" s="46"/>
      <c r="D13" s="67"/>
      <c r="E13" s="47"/>
      <c r="F13" s="47"/>
      <c r="G13" s="67"/>
      <c r="H13" s="47"/>
      <c r="I13" s="47"/>
      <c r="J13" s="67"/>
      <c r="K13" s="47"/>
      <c r="L13" s="46"/>
      <c r="M13" s="67"/>
      <c r="N13" s="47"/>
      <c r="O13" s="46"/>
      <c r="P13" s="67"/>
      <c r="Q13" s="47"/>
      <c r="R13" s="46"/>
      <c r="S13" s="67"/>
      <c r="T13" s="47"/>
      <c r="U13" s="46"/>
      <c r="V13" s="67"/>
      <c r="W13" s="47"/>
      <c r="X13" s="46"/>
      <c r="Y13" s="67"/>
      <c r="Z13" s="47"/>
      <c r="AA13" s="46"/>
      <c r="AB13" s="67"/>
      <c r="AC13" s="47"/>
      <c r="AD13" s="46"/>
    </row>
    <row r="14" spans="1:30" x14ac:dyDescent="0.3">
      <c r="B14" s="45"/>
      <c r="C14" s="46"/>
      <c r="D14" s="67"/>
      <c r="E14" s="47"/>
      <c r="F14" s="47"/>
      <c r="G14" s="67"/>
      <c r="H14" s="47"/>
      <c r="I14" s="47"/>
      <c r="J14" s="67"/>
      <c r="K14" s="47"/>
      <c r="L14" s="46"/>
      <c r="M14" s="67"/>
      <c r="N14" s="47"/>
      <c r="O14" s="46"/>
      <c r="P14" s="67"/>
      <c r="Q14" s="47"/>
      <c r="R14" s="46"/>
      <c r="S14" s="67"/>
      <c r="T14" s="47"/>
      <c r="U14" s="46"/>
      <c r="V14" s="67"/>
      <c r="W14" s="47"/>
      <c r="X14" s="46"/>
      <c r="Y14" s="67"/>
      <c r="Z14" s="47"/>
      <c r="AA14" s="46"/>
      <c r="AB14" s="67"/>
      <c r="AC14" s="47"/>
      <c r="AD14" s="46"/>
    </row>
    <row r="15" spans="1:30" x14ac:dyDescent="0.3">
      <c r="A15" s="38" t="s">
        <v>211</v>
      </c>
      <c r="B15" s="45" t="s">
        <v>271</v>
      </c>
      <c r="C15" s="46"/>
      <c r="D15" s="67"/>
      <c r="E15" s="47"/>
      <c r="F15" s="47"/>
      <c r="G15" s="67"/>
      <c r="H15" s="47"/>
      <c r="I15" s="47"/>
      <c r="J15" s="67"/>
      <c r="K15" s="47"/>
      <c r="L15" s="46"/>
      <c r="M15" s="67"/>
      <c r="N15" s="47"/>
      <c r="O15" s="46"/>
      <c r="P15" s="67"/>
      <c r="Q15" s="47"/>
      <c r="R15" s="46"/>
      <c r="S15" s="67"/>
      <c r="T15" s="47"/>
      <c r="U15" s="46"/>
      <c r="V15" s="67"/>
      <c r="W15" s="47"/>
      <c r="X15" s="46"/>
      <c r="Y15" s="67"/>
      <c r="Z15" s="47"/>
      <c r="AA15" s="46"/>
      <c r="AB15" s="67"/>
      <c r="AC15" s="45" t="s">
        <v>271</v>
      </c>
      <c r="AD15" s="46"/>
    </row>
    <row r="17" spans="1:2" x14ac:dyDescent="0.3">
      <c r="A17" s="38" t="s">
        <v>271</v>
      </c>
      <c r="B17" s="42" t="s">
        <v>280</v>
      </c>
    </row>
    <row r="18" spans="1:2" x14ac:dyDescent="0.3">
      <c r="A18" s="38" t="s">
        <v>268</v>
      </c>
      <c r="B18" s="42" t="s">
        <v>281</v>
      </c>
    </row>
    <row r="19" spans="1:2" x14ac:dyDescent="0.3">
      <c r="A19" s="38" t="s">
        <v>272</v>
      </c>
      <c r="B19" s="42" t="s">
        <v>282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07E32-59B5-485C-AA56-231E9A3722DE}">
  <dimension ref="A1:AD32"/>
  <sheetViews>
    <sheetView workbookViewId="0">
      <selection activeCell="A25" sqref="A25"/>
    </sheetView>
  </sheetViews>
  <sheetFormatPr defaultRowHeight="14.4" x14ac:dyDescent="0.3"/>
  <cols>
    <col min="1" max="1" width="27.33203125" style="38" customWidth="1"/>
    <col min="2" max="16384" width="8.88671875" style="38"/>
  </cols>
  <sheetData>
    <row r="1" spans="1:30" x14ac:dyDescent="0.3">
      <c r="A1" s="39" t="s">
        <v>299</v>
      </c>
    </row>
    <row r="3" spans="1:30" x14ac:dyDescent="0.3">
      <c r="A3" s="57"/>
      <c r="B3" s="43" t="s">
        <v>115</v>
      </c>
      <c r="E3" s="39" t="s">
        <v>121</v>
      </c>
      <c r="H3" s="39" t="s">
        <v>122</v>
      </c>
      <c r="K3" s="39" t="s">
        <v>123</v>
      </c>
      <c r="N3" s="39" t="s">
        <v>124</v>
      </c>
      <c r="O3" s="39"/>
      <c r="P3" s="39"/>
      <c r="Q3" s="39" t="s">
        <v>126</v>
      </c>
      <c r="T3" s="39" t="s">
        <v>125</v>
      </c>
      <c r="U3" s="39"/>
      <c r="V3" s="39"/>
      <c r="W3" s="39" t="s">
        <v>127</v>
      </c>
      <c r="X3" s="39"/>
      <c r="Y3" s="39"/>
      <c r="Z3" s="39" t="s">
        <v>129</v>
      </c>
      <c r="AA3" s="39"/>
      <c r="AB3" s="39"/>
      <c r="AC3" s="39" t="s">
        <v>128</v>
      </c>
    </row>
    <row r="4" spans="1:30" x14ac:dyDescent="0.3">
      <c r="A4" s="57"/>
      <c r="B4" s="38" t="s">
        <v>116</v>
      </c>
      <c r="O4" s="39"/>
      <c r="P4" s="39"/>
    </row>
    <row r="5" spans="1:30" x14ac:dyDescent="0.3">
      <c r="A5" s="38" t="s">
        <v>97</v>
      </c>
      <c r="B5" s="47">
        <v>-5.3999999999999999E-2</v>
      </c>
      <c r="C5" s="46">
        <v>3.6999999999999998E-2</v>
      </c>
      <c r="D5" s="67"/>
      <c r="E5" s="47">
        <v>1.2999999999999999E-2</v>
      </c>
      <c r="F5" s="46">
        <v>2.5999999999999999E-2</v>
      </c>
      <c r="G5" s="67"/>
      <c r="H5" s="47">
        <v>-1.6E-2</v>
      </c>
      <c r="I5" s="46">
        <v>3.1E-2</v>
      </c>
      <c r="J5" s="67"/>
      <c r="K5" s="47">
        <v>-8.0000000000000002E-3</v>
      </c>
      <c r="L5" s="46">
        <v>3.2000000000000001E-2</v>
      </c>
      <c r="M5" s="67"/>
      <c r="N5" s="47">
        <v>-1.9E-2</v>
      </c>
      <c r="O5" s="46">
        <v>2.5000000000000001E-2</v>
      </c>
      <c r="P5" s="67"/>
      <c r="Q5" s="47">
        <v>-2.3E-2</v>
      </c>
      <c r="R5" s="46">
        <v>2.8000000000000001E-2</v>
      </c>
      <c r="S5" s="67"/>
      <c r="T5" s="47">
        <v>-2.5000000000000001E-2</v>
      </c>
      <c r="U5" s="46">
        <v>2.5999999999999999E-2</v>
      </c>
      <c r="V5" s="67"/>
      <c r="W5" s="47">
        <v>0</v>
      </c>
      <c r="X5" s="46">
        <v>2.5999999999999999E-2</v>
      </c>
      <c r="Y5" s="67"/>
      <c r="Z5" s="47">
        <v>-2.4E-2</v>
      </c>
      <c r="AA5" s="46">
        <v>3.4000000000000002E-2</v>
      </c>
      <c r="AB5" s="67"/>
      <c r="AC5" s="47">
        <v>1.2E-2</v>
      </c>
      <c r="AD5" s="46">
        <v>0.03</v>
      </c>
    </row>
    <row r="6" spans="1:30" x14ac:dyDescent="0.3">
      <c r="A6" s="38" t="s">
        <v>193</v>
      </c>
      <c r="B6" s="47">
        <v>3.3000000000000002E-2</v>
      </c>
      <c r="C6" s="46">
        <v>1.9E-2</v>
      </c>
      <c r="D6" s="67"/>
      <c r="E6" s="49">
        <v>0.11700000000000001</v>
      </c>
      <c r="F6" s="46">
        <v>0.02</v>
      </c>
      <c r="G6" s="67" t="s">
        <v>57</v>
      </c>
      <c r="H6" s="49">
        <v>-6.7000000000000004E-2</v>
      </c>
      <c r="I6" s="46">
        <v>0.02</v>
      </c>
      <c r="J6" s="67" t="s">
        <v>57</v>
      </c>
      <c r="K6" s="49">
        <v>-0.13100000000000001</v>
      </c>
      <c r="L6" s="46">
        <v>0.02</v>
      </c>
      <c r="M6" s="67" t="s">
        <v>57</v>
      </c>
      <c r="N6" s="49">
        <v>-0.247</v>
      </c>
      <c r="O6" s="46">
        <v>1.9E-2</v>
      </c>
      <c r="P6" s="67" t="s">
        <v>57</v>
      </c>
      <c r="Q6" s="49">
        <v>-0.17299999999999999</v>
      </c>
      <c r="R6" s="46">
        <v>0.02</v>
      </c>
      <c r="S6" s="67" t="s">
        <v>57</v>
      </c>
      <c r="T6" s="49">
        <v>-0.23100000000000001</v>
      </c>
      <c r="U6" s="46">
        <v>2.1000000000000001E-2</v>
      </c>
      <c r="V6" s="67" t="s">
        <v>57</v>
      </c>
      <c r="W6" s="49">
        <v>0.13300000000000001</v>
      </c>
      <c r="X6" s="46">
        <v>2.1000000000000001E-2</v>
      </c>
      <c r="Y6" s="67" t="s">
        <v>57</v>
      </c>
      <c r="Z6" s="49">
        <v>-4.3999999999999997E-2</v>
      </c>
      <c r="AA6" s="46">
        <v>2.1000000000000001E-2</v>
      </c>
      <c r="AB6" s="67" t="s">
        <v>57</v>
      </c>
      <c r="AC6" s="49">
        <v>6.3E-2</v>
      </c>
      <c r="AD6" s="46">
        <v>2.1000000000000001E-2</v>
      </c>
    </row>
    <row r="7" spans="1:30" x14ac:dyDescent="0.3">
      <c r="A7" s="38" t="s">
        <v>286</v>
      </c>
      <c r="B7" s="49">
        <v>9.0999999999999998E-2</v>
      </c>
      <c r="C7" s="46">
        <v>1.7000000000000001E-2</v>
      </c>
      <c r="D7" s="67" t="s">
        <v>57</v>
      </c>
      <c r="E7" s="38">
        <v>2E-3</v>
      </c>
      <c r="F7" s="46">
        <v>1.7000000000000001E-2</v>
      </c>
      <c r="G7" s="67"/>
      <c r="H7" s="49">
        <v>-4.8000000000000001E-2</v>
      </c>
      <c r="I7" s="46">
        <v>1.7000000000000001E-2</v>
      </c>
      <c r="J7" s="67" t="s">
        <v>57</v>
      </c>
      <c r="K7" s="49">
        <v>5.6000000000000001E-2</v>
      </c>
      <c r="L7" s="46">
        <v>1.7000000000000001E-2</v>
      </c>
      <c r="M7" s="67" t="s">
        <v>57</v>
      </c>
      <c r="N7" s="49">
        <v>6.3E-2</v>
      </c>
      <c r="O7" s="46">
        <v>1.7000000000000001E-2</v>
      </c>
      <c r="P7" s="67" t="s">
        <v>57</v>
      </c>
      <c r="Q7" s="49">
        <v>5.6000000000000001E-2</v>
      </c>
      <c r="R7" s="46">
        <v>1.7000000000000001E-2</v>
      </c>
      <c r="S7" s="67" t="s">
        <v>57</v>
      </c>
      <c r="T7" s="49">
        <v>0.06</v>
      </c>
      <c r="U7" s="46">
        <v>1.9E-2</v>
      </c>
      <c r="V7" s="67" t="s">
        <v>57</v>
      </c>
      <c r="W7" s="47">
        <v>3.5000000000000003E-2</v>
      </c>
      <c r="X7" s="46">
        <v>1.7999999999999999E-2</v>
      </c>
      <c r="Y7" s="67"/>
      <c r="Z7" s="49">
        <v>7.6999999999999999E-2</v>
      </c>
      <c r="AA7" s="46">
        <v>1.9E-2</v>
      </c>
      <c r="AB7" s="67" t="s">
        <v>57</v>
      </c>
      <c r="AC7" s="47">
        <v>-2.8000000000000001E-2</v>
      </c>
      <c r="AD7" s="46">
        <v>1.7999999999999999E-2</v>
      </c>
    </row>
    <row r="8" spans="1:30" x14ac:dyDescent="0.3">
      <c r="A8" s="38" t="s">
        <v>294</v>
      </c>
      <c r="B8" s="47">
        <v>-1.7000000000000001E-2</v>
      </c>
      <c r="C8" s="46">
        <v>1.7999999999999999E-2</v>
      </c>
      <c r="D8" s="67"/>
      <c r="E8" s="47">
        <v>0</v>
      </c>
      <c r="F8" s="46">
        <v>1.9E-2</v>
      </c>
      <c r="G8" s="67"/>
      <c r="H8" s="47">
        <v>-8.9999999999999993E-3</v>
      </c>
      <c r="I8" s="46">
        <v>1.9E-2</v>
      </c>
      <c r="J8" s="67"/>
      <c r="K8" s="47">
        <v>-2.1000000000000001E-2</v>
      </c>
      <c r="L8" s="46">
        <v>1.9E-2</v>
      </c>
      <c r="M8" s="67"/>
      <c r="N8" s="47">
        <v>-2.7E-2</v>
      </c>
      <c r="O8" s="46">
        <v>1.7999999999999999E-2</v>
      </c>
      <c r="P8" s="67"/>
      <c r="Q8" s="47">
        <v>-1.2999999999999999E-2</v>
      </c>
      <c r="R8" s="46">
        <v>1.7999999999999999E-2</v>
      </c>
      <c r="S8" s="67"/>
      <c r="T8" s="49">
        <v>7.8E-2</v>
      </c>
      <c r="U8" s="46">
        <v>0.02</v>
      </c>
      <c r="V8" s="67" t="s">
        <v>57</v>
      </c>
      <c r="W8" s="47">
        <v>0.01</v>
      </c>
      <c r="X8" s="46">
        <v>0.02</v>
      </c>
      <c r="Y8" s="67"/>
      <c r="Z8" s="47">
        <v>-1.7000000000000001E-2</v>
      </c>
      <c r="AA8" s="46">
        <v>0.02</v>
      </c>
      <c r="AB8" s="67"/>
      <c r="AC8" s="49">
        <v>5.6000000000000001E-2</v>
      </c>
      <c r="AD8" s="46">
        <v>0.02</v>
      </c>
    </row>
    <row r="9" spans="1:30" x14ac:dyDescent="0.3">
      <c r="A9" s="38" t="s">
        <v>194</v>
      </c>
      <c r="B9" s="47">
        <v>-2E-3</v>
      </c>
      <c r="C9" s="46">
        <v>1.9E-2</v>
      </c>
      <c r="D9" s="67"/>
      <c r="E9" s="49">
        <v>-9.6000000000000002E-2</v>
      </c>
      <c r="F9" s="46">
        <v>0.02</v>
      </c>
      <c r="G9" s="67" t="s">
        <v>57</v>
      </c>
      <c r="H9" s="49">
        <v>6.7000000000000004E-2</v>
      </c>
      <c r="I9" s="46">
        <v>0.02</v>
      </c>
      <c r="J9" s="67" t="s">
        <v>57</v>
      </c>
      <c r="K9" s="47">
        <v>2.3E-2</v>
      </c>
      <c r="L9" s="46">
        <v>0.02</v>
      </c>
      <c r="M9" s="67"/>
      <c r="N9" s="49">
        <v>-5.8999999999999997E-2</v>
      </c>
      <c r="O9" s="46">
        <v>0.02</v>
      </c>
      <c r="P9" s="67" t="s">
        <v>57</v>
      </c>
      <c r="Q9" s="49">
        <v>-5.3999999999999999E-2</v>
      </c>
      <c r="R9" s="46">
        <v>0.02</v>
      </c>
      <c r="S9" s="67" t="s">
        <v>57</v>
      </c>
      <c r="T9" s="49">
        <v>4.8000000000000001E-2</v>
      </c>
      <c r="U9" s="46">
        <v>2.1000000000000001E-2</v>
      </c>
      <c r="V9" s="67" t="s">
        <v>57</v>
      </c>
      <c r="W9" s="49">
        <v>-0.124</v>
      </c>
      <c r="X9" s="46">
        <v>2.1000000000000001E-2</v>
      </c>
      <c r="Y9" s="67" t="s">
        <v>57</v>
      </c>
      <c r="Z9" s="49">
        <v>-0.106</v>
      </c>
      <c r="AA9" s="46">
        <v>2.1000000000000001E-2</v>
      </c>
      <c r="AB9" s="67" t="s">
        <v>57</v>
      </c>
      <c r="AC9" s="49">
        <v>-8.5999999999999993E-2</v>
      </c>
      <c r="AD9" s="46">
        <v>2.1000000000000001E-2</v>
      </c>
    </row>
    <row r="10" spans="1:30" x14ac:dyDescent="0.3">
      <c r="A10" s="38" t="s">
        <v>195</v>
      </c>
      <c r="B10" s="47">
        <v>5.0999999999999997E-2</v>
      </c>
      <c r="C10" s="46">
        <v>3.1E-2</v>
      </c>
      <c r="D10" s="67"/>
      <c r="E10" s="47">
        <v>4.5999999999999999E-2</v>
      </c>
      <c r="F10" s="46">
        <v>3.2000000000000001E-2</v>
      </c>
      <c r="G10" s="67"/>
      <c r="H10" s="47">
        <v>1E-3</v>
      </c>
      <c r="I10" s="46">
        <v>3.2000000000000001E-2</v>
      </c>
      <c r="J10" s="67"/>
      <c r="K10" s="47">
        <v>-2.5999999999999999E-2</v>
      </c>
      <c r="L10" s="46">
        <v>3.1E-2</v>
      </c>
      <c r="M10" s="67"/>
      <c r="N10" s="47">
        <v>-3.5000000000000003E-2</v>
      </c>
      <c r="O10" s="46">
        <v>3.1E-2</v>
      </c>
      <c r="P10" s="67"/>
      <c r="Q10" s="47">
        <v>-2.5999999999999999E-2</v>
      </c>
      <c r="R10" s="46">
        <v>3.1E-2</v>
      </c>
      <c r="S10" s="67"/>
      <c r="T10" s="47">
        <v>2.5999999999999999E-2</v>
      </c>
      <c r="U10" s="46">
        <v>3.5000000000000003E-2</v>
      </c>
      <c r="V10" s="67"/>
      <c r="W10" s="47">
        <v>2.1000000000000001E-2</v>
      </c>
      <c r="X10" s="46">
        <v>3.3000000000000002E-2</v>
      </c>
      <c r="Y10" s="67"/>
      <c r="Z10" s="47">
        <v>8.0000000000000002E-3</v>
      </c>
      <c r="AA10" s="46">
        <v>3.4000000000000002E-2</v>
      </c>
      <c r="AB10" s="67"/>
      <c r="AC10" s="47">
        <v>5.5E-2</v>
      </c>
      <c r="AD10" s="46">
        <v>3.4000000000000002E-2</v>
      </c>
    </row>
    <row r="11" spans="1:30" x14ac:dyDescent="0.3">
      <c r="A11" s="38" t="s">
        <v>288</v>
      </c>
      <c r="B11" s="47">
        <v>5.7000000000000002E-2</v>
      </c>
      <c r="C11" s="46">
        <v>0.03</v>
      </c>
      <c r="D11" s="67"/>
      <c r="E11" s="47">
        <v>4.3999999999999997E-2</v>
      </c>
      <c r="F11" s="46">
        <v>3.2000000000000001E-2</v>
      </c>
      <c r="G11" s="67"/>
      <c r="H11" s="47">
        <v>3.5000000000000003E-2</v>
      </c>
      <c r="I11" s="46">
        <v>3.2000000000000001E-2</v>
      </c>
      <c r="J11" s="67"/>
      <c r="K11" s="47">
        <v>-4.4999999999999998E-2</v>
      </c>
      <c r="L11" s="46">
        <v>3.1E-2</v>
      </c>
      <c r="M11" s="67"/>
      <c r="N11" s="49">
        <v>-7.6999999999999999E-2</v>
      </c>
      <c r="O11" s="46">
        <v>3.1E-2</v>
      </c>
      <c r="P11" s="67" t="s">
        <v>57</v>
      </c>
      <c r="Q11" s="49">
        <v>-8.4000000000000005E-2</v>
      </c>
      <c r="R11" s="46">
        <v>3.1E-2</v>
      </c>
      <c r="S11" s="67" t="s">
        <v>57</v>
      </c>
      <c r="T11" s="47">
        <v>3.0000000000000001E-3</v>
      </c>
      <c r="U11" s="46">
        <v>3.5000000000000003E-2</v>
      </c>
      <c r="V11" s="67"/>
      <c r="W11" s="47">
        <v>0.04</v>
      </c>
      <c r="X11" s="46">
        <v>3.3000000000000002E-2</v>
      </c>
      <c r="Y11" s="67"/>
      <c r="Z11" s="47">
        <v>-1.7000000000000001E-2</v>
      </c>
      <c r="AA11" s="46">
        <v>3.4000000000000002E-2</v>
      </c>
      <c r="AB11" s="67"/>
      <c r="AC11" s="49">
        <v>8.3000000000000004E-2</v>
      </c>
      <c r="AD11" s="46">
        <v>3.3000000000000002E-2</v>
      </c>
    </row>
    <row r="12" spans="1:30" x14ac:dyDescent="0.3">
      <c r="A12" s="38" t="s">
        <v>196</v>
      </c>
      <c r="B12" s="47">
        <v>1.2999999999999999E-2</v>
      </c>
      <c r="C12" s="46">
        <v>1.7000000000000001E-2</v>
      </c>
      <c r="D12" s="67"/>
      <c r="E12" s="49">
        <v>3.5999999999999997E-2</v>
      </c>
      <c r="F12" s="46">
        <v>1.7999999999999999E-2</v>
      </c>
      <c r="G12" s="68" t="s">
        <v>57</v>
      </c>
      <c r="H12" s="49">
        <v>-3.9E-2</v>
      </c>
      <c r="I12" s="46">
        <v>1.7999999999999999E-2</v>
      </c>
      <c r="J12" s="67" t="s">
        <v>57</v>
      </c>
      <c r="K12" s="47">
        <v>4.0000000000000001E-3</v>
      </c>
      <c r="L12" s="46">
        <v>1.7999999999999999E-2</v>
      </c>
      <c r="M12" s="67"/>
      <c r="N12" s="47">
        <v>-4.0000000000000001E-3</v>
      </c>
      <c r="O12" s="46">
        <v>1.7999999999999999E-2</v>
      </c>
      <c r="P12" s="67"/>
      <c r="Q12" s="47">
        <v>-3.1E-2</v>
      </c>
      <c r="R12" s="46">
        <v>1.7999999999999999E-2</v>
      </c>
      <c r="S12" s="67"/>
      <c r="T12" s="47">
        <v>0.03</v>
      </c>
      <c r="U12" s="46">
        <v>1.9E-2</v>
      </c>
      <c r="V12" s="67"/>
      <c r="W12" s="49">
        <v>4.4999999999999998E-2</v>
      </c>
      <c r="X12" s="46">
        <v>1.9E-2</v>
      </c>
      <c r="Y12" s="67" t="s">
        <v>57</v>
      </c>
      <c r="Z12" s="47">
        <v>2.7E-2</v>
      </c>
      <c r="AA12" s="46">
        <v>1.9E-2</v>
      </c>
      <c r="AB12" s="67"/>
      <c r="AC12" s="47">
        <v>3.3000000000000002E-2</v>
      </c>
      <c r="AD12" s="46">
        <v>1.9E-2</v>
      </c>
    </row>
    <row r="13" spans="1:30" x14ac:dyDescent="0.3">
      <c r="A13" s="38" t="s">
        <v>289</v>
      </c>
      <c r="B13" s="47">
        <v>-0.03</v>
      </c>
      <c r="C13" s="46">
        <v>1.7999999999999999E-2</v>
      </c>
      <c r="D13" s="67"/>
      <c r="E13" s="49">
        <v>0.106</v>
      </c>
      <c r="F13" s="46">
        <v>1.9E-2</v>
      </c>
      <c r="G13" s="67" t="s">
        <v>57</v>
      </c>
      <c r="H13" s="49">
        <v>-0.17499999999999999</v>
      </c>
      <c r="I13" s="46">
        <v>1.7999999999999999E-2</v>
      </c>
      <c r="J13" s="67" t="s">
        <v>57</v>
      </c>
      <c r="K13" s="47">
        <v>-0.01</v>
      </c>
      <c r="L13" s="46">
        <v>1.7999999999999999E-2</v>
      </c>
      <c r="M13" s="67"/>
      <c r="N13" s="47">
        <v>-8.9999999999999993E-3</v>
      </c>
      <c r="O13" s="46">
        <v>1.7999999999999999E-2</v>
      </c>
      <c r="P13" s="67"/>
      <c r="Q13" s="49">
        <v>-3.9E-2</v>
      </c>
      <c r="R13" s="46">
        <v>1.7999999999999999E-2</v>
      </c>
      <c r="S13" s="67" t="s">
        <v>57</v>
      </c>
      <c r="T13" s="49">
        <v>-0.09</v>
      </c>
      <c r="U13" s="46">
        <v>1.9E-2</v>
      </c>
      <c r="V13" s="67" t="s">
        <v>57</v>
      </c>
      <c r="W13" s="47">
        <v>-1.7000000000000001E-2</v>
      </c>
      <c r="X13" s="46">
        <v>1.9E-2</v>
      </c>
      <c r="Y13" s="67"/>
      <c r="Z13" s="49">
        <v>6.8000000000000005E-2</v>
      </c>
      <c r="AA13" s="46">
        <v>0.02</v>
      </c>
      <c r="AB13" s="67" t="s">
        <v>57</v>
      </c>
      <c r="AC13" s="49">
        <v>-4.1000000000000002E-2</v>
      </c>
      <c r="AD13" s="46">
        <v>1.9E-2</v>
      </c>
    </row>
    <row r="14" spans="1:30" x14ac:dyDescent="0.3">
      <c r="B14" s="45"/>
      <c r="C14" s="46"/>
      <c r="D14" s="67"/>
      <c r="E14" s="47"/>
      <c r="F14" s="47"/>
      <c r="G14" s="67"/>
      <c r="H14" s="47"/>
      <c r="I14" s="47"/>
      <c r="J14" s="67"/>
      <c r="K14" s="47"/>
      <c r="L14" s="46"/>
      <c r="M14" s="67"/>
      <c r="N14" s="47"/>
      <c r="O14" s="46"/>
      <c r="P14" s="67"/>
      <c r="Q14" s="47"/>
      <c r="R14" s="46"/>
      <c r="S14" s="67"/>
      <c r="T14" s="47"/>
      <c r="U14" s="46"/>
      <c r="V14" s="67"/>
      <c r="W14" s="47"/>
      <c r="X14" s="46"/>
      <c r="Y14" s="67"/>
      <c r="Z14" s="47"/>
      <c r="AA14" s="46"/>
      <c r="AB14" s="67"/>
      <c r="AC14" s="47"/>
      <c r="AD14" s="46"/>
    </row>
    <row r="15" spans="1:30" x14ac:dyDescent="0.3">
      <c r="A15" s="38" t="s">
        <v>117</v>
      </c>
      <c r="B15" s="49">
        <v>0.153</v>
      </c>
      <c r="C15" s="46">
        <v>3.3000000000000002E-2</v>
      </c>
      <c r="D15" s="67" t="s">
        <v>57</v>
      </c>
      <c r="E15" s="47"/>
      <c r="F15" s="47"/>
      <c r="G15" s="67"/>
      <c r="H15" s="47"/>
      <c r="I15" s="47"/>
      <c r="J15" s="67"/>
      <c r="K15" s="47"/>
      <c r="L15" s="46"/>
      <c r="M15" s="67"/>
      <c r="N15" s="47"/>
      <c r="O15" s="46"/>
      <c r="P15" s="67"/>
      <c r="Q15" s="47"/>
      <c r="R15" s="46"/>
      <c r="S15" s="67"/>
      <c r="T15" s="47"/>
      <c r="U15" s="46"/>
      <c r="V15" s="67"/>
      <c r="W15" s="47"/>
      <c r="X15" s="46"/>
      <c r="Y15" s="67"/>
      <c r="Z15" s="47"/>
      <c r="AA15" s="46"/>
      <c r="AB15" s="67"/>
      <c r="AC15" s="47"/>
      <c r="AD15" s="46"/>
    </row>
    <row r="16" spans="1:30" x14ac:dyDescent="0.3">
      <c r="B16" s="45"/>
      <c r="C16" s="46"/>
      <c r="D16" s="67"/>
      <c r="E16" s="47"/>
      <c r="F16" s="47"/>
      <c r="G16" s="67"/>
      <c r="H16" s="47"/>
      <c r="I16" s="47"/>
      <c r="J16" s="67"/>
      <c r="K16" s="47"/>
      <c r="L16" s="46"/>
      <c r="M16" s="67"/>
      <c r="N16" s="47"/>
      <c r="O16" s="46"/>
      <c r="P16" s="67"/>
      <c r="Q16" s="47"/>
      <c r="R16" s="46"/>
      <c r="S16" s="67"/>
      <c r="T16" s="47"/>
      <c r="U16" s="46"/>
      <c r="V16" s="67"/>
      <c r="W16" s="47"/>
      <c r="X16" s="46"/>
      <c r="Y16" s="67"/>
      <c r="Z16" s="47"/>
      <c r="AA16" s="46"/>
      <c r="AB16" s="67"/>
      <c r="AC16" s="47"/>
      <c r="AD16" s="46"/>
    </row>
    <row r="17" spans="1:30" x14ac:dyDescent="0.3">
      <c r="A17" s="38" t="s">
        <v>211</v>
      </c>
      <c r="B17" s="49">
        <v>5.6000000000000001E-2</v>
      </c>
      <c r="C17" s="46">
        <v>1.7000000000000001E-2</v>
      </c>
      <c r="D17" s="67" t="s">
        <v>57</v>
      </c>
      <c r="E17" s="47">
        <v>2E-3</v>
      </c>
      <c r="F17" s="47">
        <v>1.7000000000000001E-2</v>
      </c>
      <c r="G17" s="67"/>
      <c r="H17" s="47">
        <v>-2.9000000000000001E-2</v>
      </c>
      <c r="I17" s="47">
        <v>1.7999999999999999E-2</v>
      </c>
      <c r="J17" s="67"/>
      <c r="K17" s="47">
        <v>2E-3</v>
      </c>
      <c r="L17" s="46">
        <v>1.7000000000000001E-2</v>
      </c>
      <c r="M17" s="67"/>
      <c r="N17" s="47">
        <v>0</v>
      </c>
      <c r="O17" s="46">
        <v>1.7000000000000001E-2</v>
      </c>
      <c r="P17" s="67"/>
      <c r="Q17" s="47">
        <v>-1.4999999999999999E-2</v>
      </c>
      <c r="R17" s="46">
        <v>1.7000000000000001E-2</v>
      </c>
      <c r="S17" s="67"/>
      <c r="T17" s="47">
        <v>4.0000000000000001E-3</v>
      </c>
      <c r="U17" s="46">
        <v>1.7999999999999999E-2</v>
      </c>
      <c r="V17" s="67"/>
      <c r="W17" s="47">
        <v>0.05</v>
      </c>
      <c r="X17" s="46">
        <v>1.7999999999999999E-2</v>
      </c>
      <c r="Y17" s="67"/>
      <c r="Z17" s="47">
        <v>4.0000000000000001E-3</v>
      </c>
      <c r="AA17" s="46">
        <v>1.9E-2</v>
      </c>
      <c r="AB17" s="67"/>
      <c r="AC17" s="49">
        <v>5.8000000000000003E-2</v>
      </c>
      <c r="AD17" s="46">
        <v>1.7999999999999999E-2</v>
      </c>
    </row>
    <row r="18" spans="1:30" x14ac:dyDescent="0.3">
      <c r="B18" s="45"/>
      <c r="C18" s="46"/>
      <c r="D18" s="67"/>
      <c r="E18" s="47"/>
      <c r="F18" s="47"/>
      <c r="G18" s="67"/>
      <c r="H18" s="47"/>
      <c r="I18" s="47"/>
      <c r="J18" s="67"/>
      <c r="K18" s="47"/>
      <c r="L18" s="46"/>
      <c r="M18" s="67"/>
      <c r="N18" s="47"/>
      <c r="O18" s="46"/>
      <c r="P18" s="67"/>
      <c r="Q18" s="47"/>
      <c r="R18" s="46"/>
      <c r="S18" s="67"/>
      <c r="T18" s="47"/>
      <c r="U18" s="46"/>
      <c r="V18" s="67"/>
      <c r="W18" s="47"/>
      <c r="X18" s="46"/>
      <c r="Y18" s="67"/>
      <c r="Z18" s="47"/>
      <c r="AA18" s="46"/>
      <c r="AB18" s="67"/>
      <c r="AC18" s="47"/>
      <c r="AD18" s="46"/>
    </row>
    <row r="19" spans="1:30" x14ac:dyDescent="0.3">
      <c r="A19" s="38" t="s">
        <v>111</v>
      </c>
      <c r="B19" s="47">
        <v>5.5E-2</v>
      </c>
      <c r="C19" s="46">
        <v>1.4999999999999999E-2</v>
      </c>
      <c r="D19" s="67"/>
      <c r="E19" s="47">
        <v>0.01</v>
      </c>
      <c r="F19" s="47">
        <v>7.0000000000000001E-3</v>
      </c>
      <c r="G19" s="67"/>
      <c r="H19" s="47">
        <v>0.03</v>
      </c>
      <c r="I19" s="47">
        <v>1.2E-2</v>
      </c>
      <c r="J19" s="67"/>
      <c r="K19" s="47">
        <v>7.0000000000000001E-3</v>
      </c>
      <c r="L19" s="46">
        <v>6.0000000000000001E-3</v>
      </c>
      <c r="M19" s="67"/>
      <c r="N19" s="47">
        <v>8.0000000000000002E-3</v>
      </c>
      <c r="O19" s="46">
        <v>5.0000000000000001E-3</v>
      </c>
      <c r="P19" s="67"/>
      <c r="Q19" s="47">
        <v>1.4999999999999999E-2</v>
      </c>
      <c r="R19" s="46">
        <v>6.0000000000000001E-3</v>
      </c>
      <c r="S19" s="67"/>
      <c r="T19" s="47">
        <v>6.0000000000000001E-3</v>
      </c>
      <c r="U19" s="46">
        <v>5.0000000000000001E-3</v>
      </c>
      <c r="V19" s="67"/>
      <c r="W19" s="47">
        <v>8.9999999999999993E-3</v>
      </c>
      <c r="X19" s="46">
        <v>6.0000000000000001E-3</v>
      </c>
      <c r="Y19" s="67"/>
      <c r="Z19" s="47">
        <v>3.2000000000000001E-2</v>
      </c>
      <c r="AA19" s="46">
        <v>0.01</v>
      </c>
      <c r="AB19" s="67"/>
      <c r="AC19" s="47">
        <v>7.0000000000000001E-3</v>
      </c>
      <c r="AD19" s="46">
        <v>6.0000000000000001E-3</v>
      </c>
    </row>
    <row r="20" spans="1:30" x14ac:dyDescent="0.3">
      <c r="A20" s="38" t="s">
        <v>112</v>
      </c>
      <c r="B20" s="47">
        <v>0.01</v>
      </c>
      <c r="C20" s="46">
        <v>8.0000000000000002E-3</v>
      </c>
      <c r="D20" s="67"/>
      <c r="E20" s="47">
        <v>6.0000000000000001E-3</v>
      </c>
      <c r="F20" s="47">
        <v>5.0000000000000001E-3</v>
      </c>
      <c r="G20" s="67"/>
      <c r="H20" s="47">
        <v>7.0000000000000001E-3</v>
      </c>
      <c r="I20" s="47">
        <v>6.0000000000000001E-3</v>
      </c>
      <c r="J20" s="67"/>
      <c r="K20" s="47">
        <v>2.1999999999999999E-2</v>
      </c>
      <c r="L20" s="46">
        <v>0.01</v>
      </c>
      <c r="M20" s="67"/>
      <c r="N20" s="47">
        <v>5.0000000000000001E-3</v>
      </c>
      <c r="O20" s="46">
        <v>0.05</v>
      </c>
      <c r="P20" s="67"/>
      <c r="Q20" s="47">
        <v>8.0000000000000002E-3</v>
      </c>
      <c r="R20" s="46">
        <v>6.0000000000000001E-3</v>
      </c>
      <c r="S20" s="67"/>
      <c r="T20" s="47">
        <v>8.0000000000000002E-3</v>
      </c>
      <c r="U20" s="46">
        <v>6.0000000000000001E-3</v>
      </c>
      <c r="V20" s="67"/>
      <c r="W20" s="47">
        <v>5.0000000000000001E-3</v>
      </c>
      <c r="X20" s="46">
        <v>4.0000000000000001E-3</v>
      </c>
      <c r="Y20" s="67"/>
      <c r="Z20" s="47">
        <v>1.2999999999999999E-2</v>
      </c>
      <c r="AA20" s="46">
        <v>8.9999999999999993E-3</v>
      </c>
      <c r="AB20" s="67"/>
      <c r="AC20" s="47">
        <v>1.4E-2</v>
      </c>
      <c r="AD20" s="46">
        <v>8.9999999999999993E-3</v>
      </c>
    </row>
    <row r="21" spans="1:30" x14ac:dyDescent="0.3">
      <c r="A21" s="38" t="s">
        <v>98</v>
      </c>
      <c r="B21" s="47">
        <v>0.90210000000000001</v>
      </c>
      <c r="C21" s="47">
        <v>2.1999999999999999E-2</v>
      </c>
      <c r="D21" s="67"/>
      <c r="E21" s="47">
        <v>0.95</v>
      </c>
      <c r="F21" s="47">
        <v>2.3E-2</v>
      </c>
      <c r="G21" s="67"/>
      <c r="H21" s="47">
        <v>0.91600000000000004</v>
      </c>
      <c r="I21" s="47">
        <v>2.3E-2</v>
      </c>
      <c r="J21" s="67"/>
      <c r="K21" s="47">
        <v>0.95</v>
      </c>
      <c r="L21" s="46">
        <v>2.4E-2</v>
      </c>
      <c r="M21" s="67"/>
      <c r="N21" s="47">
        <v>0.90700000000000003</v>
      </c>
      <c r="O21" s="46">
        <v>2.3E-2</v>
      </c>
      <c r="P21" s="67"/>
      <c r="Q21" s="47">
        <v>0.91100000000000003</v>
      </c>
      <c r="R21" s="46">
        <v>2.3E-2</v>
      </c>
      <c r="S21" s="67"/>
      <c r="T21" s="47">
        <v>0.9</v>
      </c>
      <c r="U21" s="46">
        <v>2.5000000000000001E-2</v>
      </c>
      <c r="V21" s="67"/>
      <c r="W21" s="47">
        <v>0.94599999999999995</v>
      </c>
      <c r="X21" s="46">
        <v>2.5000000000000001E-2</v>
      </c>
      <c r="Y21" s="67"/>
      <c r="Z21" s="47">
        <v>0.91400000000000003</v>
      </c>
      <c r="AA21" s="46">
        <v>2.5000000000000001E-2</v>
      </c>
      <c r="AB21" s="67"/>
      <c r="AC21" s="47">
        <v>0.94699999999999995</v>
      </c>
      <c r="AD21" s="46">
        <v>2.5000000000000001E-2</v>
      </c>
    </row>
    <row r="22" spans="1:30" x14ac:dyDescent="0.3">
      <c r="B22" s="47"/>
      <c r="C22" s="47"/>
      <c r="D22" s="67"/>
      <c r="E22" s="47"/>
      <c r="F22" s="47"/>
      <c r="G22" s="67"/>
      <c r="H22" s="47"/>
      <c r="I22" s="47"/>
      <c r="J22" s="67"/>
      <c r="K22" s="47"/>
      <c r="L22" s="47"/>
      <c r="M22" s="67"/>
      <c r="N22" s="47"/>
      <c r="O22" s="47"/>
      <c r="P22" s="67"/>
      <c r="Q22" s="47"/>
      <c r="R22" s="47"/>
      <c r="S22" s="67"/>
      <c r="T22" s="47"/>
      <c r="U22" s="47"/>
      <c r="V22" s="67"/>
      <c r="W22" s="47"/>
      <c r="X22" s="47"/>
      <c r="Y22" s="67"/>
      <c r="Z22" s="47"/>
      <c r="AA22" s="47"/>
      <c r="AB22" s="67"/>
      <c r="AC22" s="47"/>
      <c r="AD22" s="47"/>
    </row>
    <row r="23" spans="1:30" x14ac:dyDescent="0.3">
      <c r="A23" s="38" t="s">
        <v>118</v>
      </c>
      <c r="B23" s="45">
        <v>8.3000000000000004E-2</v>
      </c>
      <c r="C23" s="46">
        <v>1.9E-2</v>
      </c>
      <c r="D23" s="67"/>
      <c r="E23" s="47">
        <v>1.7000000000000001E-2</v>
      </c>
      <c r="F23" s="47">
        <v>8.9999999999999993E-3</v>
      </c>
      <c r="G23" s="67"/>
      <c r="H23" s="47">
        <v>3.2000000000000001E-2</v>
      </c>
      <c r="I23" s="46">
        <v>1.2E-2</v>
      </c>
      <c r="J23" s="67"/>
      <c r="K23" s="47">
        <v>8.0000000000000002E-3</v>
      </c>
      <c r="L23" s="46">
        <v>6.0000000000000001E-3</v>
      </c>
      <c r="M23" s="67"/>
      <c r="N23" s="47">
        <v>1.4E-2</v>
      </c>
      <c r="O23" s="46">
        <v>7.0000000000000001E-3</v>
      </c>
      <c r="P23" s="67"/>
      <c r="Q23" s="47">
        <v>1.7000000000000001E-2</v>
      </c>
      <c r="R23" s="46">
        <v>7.0000000000000001E-3</v>
      </c>
      <c r="S23" s="67"/>
      <c r="T23" s="47">
        <v>1.0999999999999999E-2</v>
      </c>
      <c r="U23" s="46">
        <v>7.0000000000000001E-3</v>
      </c>
      <c r="V23" s="67"/>
      <c r="W23" s="47">
        <v>1.7999999999999999E-2</v>
      </c>
      <c r="X23" s="46">
        <v>8.9999999999999993E-3</v>
      </c>
      <c r="Y23" s="67"/>
      <c r="Z23" s="47">
        <v>4.2000000000000003E-2</v>
      </c>
      <c r="AA23" s="47">
        <v>1.2E-2</v>
      </c>
      <c r="AB23" s="67"/>
      <c r="AC23" s="47">
        <v>1.4999999999999999E-2</v>
      </c>
      <c r="AD23" s="47">
        <v>8.0000000000000002E-3</v>
      </c>
    </row>
    <row r="24" spans="1:30" x14ac:dyDescent="0.3">
      <c r="A24" s="38" t="s">
        <v>119</v>
      </c>
      <c r="B24" s="47">
        <v>1.6E-2</v>
      </c>
      <c r="C24" s="46">
        <v>0.01</v>
      </c>
      <c r="D24" s="67"/>
      <c r="E24" s="47">
        <v>8.9999999999999993E-3</v>
      </c>
      <c r="F24" s="47">
        <v>7.0000000000000001E-3</v>
      </c>
      <c r="G24" s="67"/>
      <c r="H24" s="47">
        <v>7.0000000000000001E-3</v>
      </c>
      <c r="I24" s="46">
        <v>6.0000000000000001E-3</v>
      </c>
      <c r="J24" s="67"/>
      <c r="K24" s="47">
        <v>2.1000000000000001E-2</v>
      </c>
      <c r="L24" s="46">
        <v>8.9999999999999993E-3</v>
      </c>
      <c r="M24" s="67"/>
      <c r="N24" s="47">
        <v>7.0000000000000001E-3</v>
      </c>
      <c r="O24" s="46">
        <v>5.0000000000000001E-3</v>
      </c>
      <c r="P24" s="67"/>
      <c r="Q24" s="47">
        <v>8.0000000000000002E-3</v>
      </c>
      <c r="R24" s="46">
        <v>6.0000000000000001E-3</v>
      </c>
      <c r="S24" s="67"/>
      <c r="T24" s="47">
        <v>4.0000000000000001E-3</v>
      </c>
      <c r="U24" s="46">
        <v>3.0000000000000001E-3</v>
      </c>
      <c r="V24" s="67"/>
      <c r="W24" s="47">
        <v>0.01</v>
      </c>
      <c r="X24" s="46">
        <v>7.0000000000000001E-3</v>
      </c>
      <c r="Y24" s="67"/>
      <c r="Z24" s="47">
        <v>1.0999999999999999E-2</v>
      </c>
      <c r="AA24" s="47">
        <v>8.0000000000000002E-3</v>
      </c>
      <c r="AB24" s="67"/>
      <c r="AC24" s="47">
        <v>1.2E-2</v>
      </c>
      <c r="AD24" s="47">
        <v>8.0000000000000002E-3</v>
      </c>
    </row>
    <row r="25" spans="1:30" x14ac:dyDescent="0.3">
      <c r="A25" s="38" t="s">
        <v>120</v>
      </c>
      <c r="B25" s="47">
        <v>0.90800000000000003</v>
      </c>
      <c r="C25" s="46">
        <v>2.1000000000000001E-2</v>
      </c>
      <c r="D25" s="67"/>
      <c r="E25" s="47">
        <v>0.97699999999999998</v>
      </c>
      <c r="F25" s="47">
        <v>2.3E-2</v>
      </c>
      <c r="G25" s="67"/>
      <c r="H25" s="47">
        <v>0.96899999999999997</v>
      </c>
      <c r="I25" s="46">
        <v>2.4E-2</v>
      </c>
      <c r="J25" s="67"/>
      <c r="K25" s="47">
        <v>0.97699999999999998</v>
      </c>
      <c r="L25" s="46">
        <v>2.3E-2</v>
      </c>
      <c r="M25" s="67"/>
      <c r="N25" s="47">
        <v>0.98299999999999998</v>
      </c>
      <c r="O25" s="46">
        <v>2.3E-2</v>
      </c>
      <c r="P25" s="67"/>
      <c r="Q25" s="47">
        <v>0.97799999999999998</v>
      </c>
      <c r="R25" s="46">
        <v>2.4E-2</v>
      </c>
      <c r="S25" s="67"/>
      <c r="T25" s="47">
        <v>0.98899999999999999</v>
      </c>
      <c r="U25" s="46">
        <v>2.5999999999999999E-2</v>
      </c>
      <c r="V25" s="67"/>
      <c r="W25" s="47">
        <v>0.97899999999999998</v>
      </c>
      <c r="X25" s="46">
        <v>2.5000000000000001E-2</v>
      </c>
      <c r="Y25" s="67"/>
      <c r="Z25" s="47">
        <v>0.94799999999999995</v>
      </c>
      <c r="AA25" s="47">
        <v>2.4E-2</v>
      </c>
      <c r="AB25" s="67"/>
      <c r="AC25" s="47">
        <v>0.98</v>
      </c>
      <c r="AD25" s="47">
        <v>2.5000000000000001E-2</v>
      </c>
    </row>
    <row r="26" spans="1:30" x14ac:dyDescent="0.3">
      <c r="B26" s="47"/>
      <c r="C26" s="47"/>
      <c r="D26" s="67"/>
      <c r="G26" s="67"/>
      <c r="I26" s="57"/>
      <c r="J26" s="67"/>
      <c r="M26" s="67"/>
      <c r="P26" s="67"/>
      <c r="S26" s="67"/>
      <c r="V26" s="67"/>
      <c r="Y26" s="67"/>
      <c r="AB26" s="67"/>
    </row>
    <row r="27" spans="1:30" x14ac:dyDescent="0.3">
      <c r="A27" s="38" t="s">
        <v>113</v>
      </c>
      <c r="B27" s="59">
        <f>B23/(B23+B24+B25)</f>
        <v>8.242303872889771E-2</v>
      </c>
      <c r="C27" s="47"/>
      <c r="D27" s="67"/>
      <c r="E27" s="59">
        <f>E23/(E23+E24+E25)</f>
        <v>1.6949152542372885E-2</v>
      </c>
      <c r="G27" s="67"/>
      <c r="H27" s="59">
        <f>K23/(K23+K24+K25)</f>
        <v>7.9522862823061639E-3</v>
      </c>
      <c r="J27" s="67"/>
      <c r="K27" s="59">
        <f>K23/(K23+K24+K25)</f>
        <v>7.9522862823061639E-3</v>
      </c>
      <c r="M27" s="67"/>
      <c r="N27" s="59">
        <f>N23/(N23+N24+N25)</f>
        <v>1.3944223107569721E-2</v>
      </c>
      <c r="P27" s="67"/>
      <c r="Q27" s="59">
        <f>Q23/(Q23+Q24+Q25)</f>
        <v>1.6949152542372885E-2</v>
      </c>
      <c r="S27" s="67"/>
      <c r="T27" s="59">
        <f>T23/(T23+T24+T25)</f>
        <v>1.095617529880478E-2</v>
      </c>
      <c r="V27" s="67"/>
      <c r="W27" s="59">
        <f>W23/(W23+W24+W25)</f>
        <v>1.7874875868917579E-2</v>
      </c>
      <c r="Y27" s="67"/>
      <c r="Z27" s="59">
        <f>Z23/(Z23+Z24+Z25)</f>
        <v>4.1958041958041967E-2</v>
      </c>
      <c r="AB27" s="67"/>
      <c r="AC27" s="59">
        <f>AC23/(AC23+AC24+AC25)</f>
        <v>1.4895729890764648E-2</v>
      </c>
    </row>
    <row r="28" spans="1:30" x14ac:dyDescent="0.3">
      <c r="A28" s="38" t="s">
        <v>114</v>
      </c>
      <c r="B28" s="59">
        <f>B24/(B23+B24+B25)</f>
        <v>1.5888778550148957E-2</v>
      </c>
      <c r="C28" s="60"/>
      <c r="D28" s="67"/>
      <c r="E28" s="59">
        <f>E24/(E23+E24+E25)</f>
        <v>8.9730807577268201E-3</v>
      </c>
      <c r="G28" s="67"/>
      <c r="H28" s="59">
        <f>K24/(K23+K24+K25)</f>
        <v>2.0874751491053681E-2</v>
      </c>
      <c r="J28" s="67"/>
      <c r="K28" s="59">
        <f>K24/(K23+K24+K25)</f>
        <v>2.0874751491053681E-2</v>
      </c>
      <c r="M28" s="67"/>
      <c r="N28" s="59">
        <f>N24/(N23+N24+N25)</f>
        <v>6.9721115537848604E-3</v>
      </c>
      <c r="P28" s="67"/>
      <c r="Q28" s="59">
        <f>Q24/(Q23+Q24+Q25)</f>
        <v>7.9760717846460629E-3</v>
      </c>
      <c r="S28" s="67"/>
      <c r="T28" s="59">
        <f>T24/(T23+T24+T25)</f>
        <v>3.9840637450199202E-3</v>
      </c>
      <c r="V28" s="67"/>
      <c r="W28" s="59">
        <f>W24/(W23+W24+W25)</f>
        <v>9.9304865938431002E-3</v>
      </c>
      <c r="Y28" s="67"/>
      <c r="Z28" s="59">
        <f>Z24/(Z23+Z24+Z25)</f>
        <v>1.098901098901099E-2</v>
      </c>
      <c r="AB28" s="67"/>
      <c r="AC28" s="59">
        <f>AC24/(AC23+AC24+AC25)</f>
        <v>1.191658391261172E-2</v>
      </c>
    </row>
    <row r="30" spans="1:30" x14ac:dyDescent="0.3">
      <c r="A30" s="38" t="s">
        <v>297</v>
      </c>
    </row>
    <row r="31" spans="1:30" x14ac:dyDescent="0.3">
      <c r="A31" s="38" t="s">
        <v>291</v>
      </c>
    </row>
    <row r="32" spans="1:30" x14ac:dyDescent="0.3">
      <c r="B32" s="45"/>
      <c r="C32" s="46"/>
      <c r="D32" s="67"/>
      <c r="E32" s="47"/>
      <c r="F32" s="47"/>
      <c r="G32" s="67"/>
      <c r="H32" s="47"/>
      <c r="I32" s="47"/>
      <c r="J32" s="67"/>
      <c r="K32" s="47"/>
      <c r="L32" s="46"/>
      <c r="M32" s="67"/>
      <c r="N32" s="47"/>
      <c r="O32" s="46"/>
      <c r="P32" s="67"/>
      <c r="Q32" s="47"/>
      <c r="R32" s="46"/>
      <c r="S32" s="67"/>
      <c r="T32" s="47"/>
      <c r="U32" s="46"/>
      <c r="V32" s="67"/>
      <c r="W32" s="47"/>
      <c r="X32" s="46"/>
      <c r="Y32" s="67"/>
      <c r="Z32" s="47"/>
      <c r="AA32" s="46"/>
      <c r="AB32" s="67"/>
      <c r="AC32" s="45"/>
      <c r="AD32" s="4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9A5F-E5DC-444F-8D2A-2E109A541628}">
  <dimension ref="A1:S16"/>
  <sheetViews>
    <sheetView topLeftCell="A4" workbookViewId="0">
      <selection activeCell="F15" sqref="F15"/>
    </sheetView>
  </sheetViews>
  <sheetFormatPr defaultRowHeight="14.4" x14ac:dyDescent="0.3"/>
  <cols>
    <col min="1" max="1" width="25.44140625" style="38" customWidth="1"/>
    <col min="2" max="16384" width="8.88671875" style="38"/>
  </cols>
  <sheetData>
    <row r="1" spans="1:19" x14ac:dyDescent="0.3">
      <c r="A1" s="39" t="s">
        <v>309</v>
      </c>
      <c r="B1" s="39"/>
    </row>
    <row r="2" spans="1:19" x14ac:dyDescent="0.3">
      <c r="A2" s="39"/>
      <c r="B2" s="39"/>
    </row>
    <row r="3" spans="1:19" x14ac:dyDescent="0.3">
      <c r="B3" s="43" t="s">
        <v>130</v>
      </c>
      <c r="E3" s="39" t="s">
        <v>131</v>
      </c>
      <c r="H3" s="39" t="s">
        <v>132</v>
      </c>
      <c r="K3" s="39" t="s">
        <v>133</v>
      </c>
      <c r="N3" s="39" t="s">
        <v>134</v>
      </c>
      <c r="Q3" s="39" t="s">
        <v>300</v>
      </c>
    </row>
    <row r="4" spans="1:19" x14ac:dyDescent="0.3">
      <c r="B4" s="57"/>
    </row>
    <row r="5" spans="1:19" x14ac:dyDescent="0.3">
      <c r="A5" s="38" t="s">
        <v>193</v>
      </c>
      <c r="B5" s="45" t="s">
        <v>270</v>
      </c>
      <c r="C5" s="46"/>
      <c r="D5" s="67"/>
      <c r="E5" s="45" t="s">
        <v>272</v>
      </c>
      <c r="F5" s="46"/>
      <c r="G5" s="67"/>
      <c r="H5" s="45" t="s">
        <v>268</v>
      </c>
      <c r="I5" s="46"/>
      <c r="J5" s="67"/>
      <c r="K5" s="45" t="s">
        <v>272</v>
      </c>
      <c r="L5" s="46"/>
      <c r="M5" s="67"/>
      <c r="N5" s="45" t="s">
        <v>269</v>
      </c>
      <c r="O5" s="47"/>
      <c r="P5" s="67"/>
      <c r="Q5" s="45" t="s">
        <v>269</v>
      </c>
      <c r="R5" s="47"/>
      <c r="S5" s="67"/>
    </row>
    <row r="6" spans="1:19" x14ac:dyDescent="0.3">
      <c r="A6" s="38" t="s">
        <v>286</v>
      </c>
      <c r="B6" s="47"/>
      <c r="C6" s="46"/>
      <c r="D6" s="67"/>
      <c r="E6" s="47"/>
      <c r="F6" s="46"/>
      <c r="G6" s="67"/>
      <c r="H6" s="47"/>
      <c r="I6" s="46"/>
      <c r="J6" s="67"/>
      <c r="K6" s="45" t="s">
        <v>271</v>
      </c>
      <c r="L6" s="46"/>
      <c r="M6" s="67"/>
      <c r="N6" s="45" t="s">
        <v>271</v>
      </c>
      <c r="O6" s="47"/>
      <c r="P6" s="67"/>
      <c r="Q6" s="47"/>
      <c r="R6" s="47"/>
      <c r="S6" s="67"/>
    </row>
    <row r="7" spans="1:19" x14ac:dyDescent="0.3">
      <c r="A7" s="38" t="s">
        <v>294</v>
      </c>
      <c r="B7" s="45" t="s">
        <v>271</v>
      </c>
      <c r="C7" s="46"/>
      <c r="D7" s="67"/>
      <c r="E7" s="45" t="s">
        <v>271</v>
      </c>
      <c r="F7" s="46"/>
      <c r="G7" s="67"/>
      <c r="H7" s="47"/>
      <c r="I7" s="46"/>
      <c r="J7" s="67"/>
      <c r="K7" s="45" t="s">
        <v>271</v>
      </c>
      <c r="L7" s="46"/>
      <c r="M7" s="67"/>
      <c r="N7" s="47"/>
      <c r="O7" s="47"/>
      <c r="P7" s="67"/>
      <c r="Q7" s="47"/>
      <c r="R7" s="47"/>
      <c r="S7" s="67"/>
    </row>
    <row r="8" spans="1:19" x14ac:dyDescent="0.3">
      <c r="A8" s="38" t="s">
        <v>194</v>
      </c>
      <c r="B8" s="45" t="s">
        <v>270</v>
      </c>
      <c r="C8" s="46"/>
      <c r="D8" s="67"/>
      <c r="E8" s="45" t="s">
        <v>271</v>
      </c>
      <c r="F8" s="46"/>
      <c r="G8" s="67"/>
      <c r="H8" s="45" t="s">
        <v>271</v>
      </c>
      <c r="I8" s="46"/>
      <c r="J8" s="67"/>
      <c r="K8" s="47"/>
      <c r="L8" s="46"/>
      <c r="M8" s="67"/>
      <c r="N8" s="47"/>
      <c r="O8" s="47"/>
      <c r="P8" s="67"/>
      <c r="Q8" s="47"/>
      <c r="R8" s="47"/>
      <c r="S8" s="67"/>
    </row>
    <row r="9" spans="1:19" x14ac:dyDescent="0.3">
      <c r="A9" s="38" t="s">
        <v>196</v>
      </c>
      <c r="B9" s="47"/>
      <c r="C9" s="46"/>
      <c r="D9" s="67"/>
      <c r="E9" s="47"/>
      <c r="F9" s="46"/>
      <c r="G9" s="67"/>
      <c r="H9" s="47"/>
      <c r="I9" s="46"/>
      <c r="J9" s="67"/>
      <c r="K9" s="47"/>
      <c r="L9" s="46"/>
      <c r="M9" s="67"/>
      <c r="N9" s="47"/>
      <c r="O9" s="47"/>
      <c r="P9" s="67"/>
      <c r="Q9" s="47"/>
      <c r="R9" s="47"/>
      <c r="S9" s="67"/>
    </row>
    <row r="10" spans="1:19" x14ac:dyDescent="0.3">
      <c r="A10" s="38" t="s">
        <v>195</v>
      </c>
      <c r="B10" s="47"/>
      <c r="C10" s="46"/>
      <c r="D10" s="67"/>
      <c r="E10" s="47"/>
      <c r="F10" s="46"/>
      <c r="G10" s="67"/>
      <c r="H10" s="45" t="s">
        <v>270</v>
      </c>
      <c r="I10" s="46"/>
      <c r="J10" s="67"/>
      <c r="K10" s="47"/>
      <c r="L10" s="46"/>
      <c r="M10" s="67"/>
      <c r="N10" s="47"/>
      <c r="O10" s="47"/>
      <c r="P10" s="67"/>
      <c r="Q10" s="47"/>
      <c r="R10" s="47"/>
      <c r="S10" s="67"/>
    </row>
    <row r="11" spans="1:19" x14ac:dyDescent="0.3">
      <c r="A11" s="38" t="s">
        <v>288</v>
      </c>
      <c r="B11" s="47"/>
      <c r="C11" s="46"/>
      <c r="D11" s="67"/>
      <c r="E11" s="47"/>
      <c r="F11" s="46"/>
      <c r="G11" s="67"/>
      <c r="H11" s="45" t="s">
        <v>268</v>
      </c>
      <c r="I11" s="46"/>
      <c r="J11" s="67"/>
      <c r="K11" s="47"/>
      <c r="L11" s="46"/>
      <c r="M11" s="67"/>
      <c r="N11" s="47"/>
      <c r="O11" s="47"/>
      <c r="P11" s="67"/>
      <c r="Q11" s="47"/>
      <c r="R11" s="47"/>
      <c r="S11" s="67"/>
    </row>
    <row r="12" spans="1:19" x14ac:dyDescent="0.3">
      <c r="A12" s="38" t="s">
        <v>289</v>
      </c>
      <c r="B12" s="45" t="s">
        <v>285</v>
      </c>
      <c r="C12" s="46"/>
      <c r="D12" s="67"/>
      <c r="E12" s="45" t="s">
        <v>272</v>
      </c>
      <c r="F12" s="46"/>
      <c r="G12" s="67"/>
      <c r="H12" s="45" t="s">
        <v>268</v>
      </c>
      <c r="I12" s="46"/>
      <c r="J12" s="67"/>
      <c r="K12" s="47"/>
      <c r="L12" s="46"/>
      <c r="M12" s="67"/>
      <c r="N12" s="45" t="s">
        <v>268</v>
      </c>
      <c r="O12" s="47"/>
      <c r="P12" s="67"/>
      <c r="Q12" s="47"/>
      <c r="R12" s="47"/>
      <c r="S12" s="67"/>
    </row>
    <row r="14" spans="1:19" x14ac:dyDescent="0.3">
      <c r="A14" s="38" t="s">
        <v>303</v>
      </c>
      <c r="B14" s="42" t="s">
        <v>304</v>
      </c>
    </row>
    <row r="15" spans="1:19" x14ac:dyDescent="0.3">
      <c r="A15" s="38" t="s">
        <v>305</v>
      </c>
      <c r="B15" s="42" t="s">
        <v>306</v>
      </c>
    </row>
    <row r="16" spans="1:19" x14ac:dyDescent="0.3">
      <c r="A16" s="38" t="s">
        <v>307</v>
      </c>
      <c r="B16" s="42" t="s">
        <v>308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C4E41-8FC5-4330-91D5-23E481291CDF}">
  <dimension ref="A1:T24"/>
  <sheetViews>
    <sheetView tabSelected="1" workbookViewId="0">
      <selection activeCell="B6" sqref="B6"/>
    </sheetView>
  </sheetViews>
  <sheetFormatPr defaultRowHeight="14.4" x14ac:dyDescent="0.3"/>
  <cols>
    <col min="1" max="1" width="25.44140625" style="38" customWidth="1"/>
    <col min="2" max="16384" width="8.88671875" style="38"/>
  </cols>
  <sheetData>
    <row r="1" spans="1:20" x14ac:dyDescent="0.3">
      <c r="A1" s="39" t="s">
        <v>312</v>
      </c>
      <c r="B1" s="39"/>
    </row>
    <row r="2" spans="1:20" x14ac:dyDescent="0.3">
      <c r="A2" s="39"/>
      <c r="B2" s="39"/>
    </row>
    <row r="3" spans="1:20" x14ac:dyDescent="0.3">
      <c r="B3" s="43" t="s">
        <v>130</v>
      </c>
      <c r="E3" s="39" t="s">
        <v>131</v>
      </c>
      <c r="H3" s="39" t="s">
        <v>132</v>
      </c>
      <c r="K3" s="39" t="s">
        <v>133</v>
      </c>
      <c r="N3" s="39" t="s">
        <v>134</v>
      </c>
      <c r="Q3" s="34" t="s">
        <v>135</v>
      </c>
      <c r="R3" s="35"/>
    </row>
    <row r="4" spans="1:20" x14ac:dyDescent="0.3">
      <c r="B4" s="57"/>
      <c r="Q4" s="35"/>
      <c r="R4" s="35"/>
    </row>
    <row r="5" spans="1:20" x14ac:dyDescent="0.3">
      <c r="A5" s="72" t="s">
        <v>97</v>
      </c>
      <c r="B5" s="66">
        <v>-0.81200000000000006</v>
      </c>
      <c r="C5" s="70">
        <v>8.6999999999999994E-2</v>
      </c>
      <c r="D5" s="68" t="s">
        <v>57</v>
      </c>
      <c r="E5" s="66">
        <v>-1.1220000000000001</v>
      </c>
      <c r="F5" s="70">
        <v>0.10299999999999999</v>
      </c>
      <c r="G5" s="68" t="s">
        <v>57</v>
      </c>
      <c r="H5" s="66">
        <v>-1.363</v>
      </c>
      <c r="I5" s="70">
        <v>7.2999999999999995E-2</v>
      </c>
      <c r="J5" s="68" t="s">
        <v>57</v>
      </c>
      <c r="K5" s="66">
        <v>-1.996</v>
      </c>
      <c r="L5" s="70">
        <v>0.13400000000000001</v>
      </c>
      <c r="M5" s="68" t="s">
        <v>57</v>
      </c>
      <c r="N5" s="66">
        <v>-2.7360000000000002</v>
      </c>
      <c r="O5" s="66">
        <v>9.9000000000000005E-2</v>
      </c>
      <c r="P5" s="68" t="s">
        <v>57</v>
      </c>
      <c r="Q5" s="71">
        <v>-2.488</v>
      </c>
      <c r="R5" s="71">
        <v>0.108</v>
      </c>
      <c r="S5" s="72"/>
      <c r="T5" s="72"/>
    </row>
    <row r="6" spans="1:20" x14ac:dyDescent="0.3">
      <c r="A6" s="38" t="s">
        <v>193</v>
      </c>
      <c r="B6" s="49">
        <v>-0.19500000000000001</v>
      </c>
      <c r="C6" s="46">
        <v>4.3999999999999997E-2</v>
      </c>
      <c r="D6" s="67" t="s">
        <v>57</v>
      </c>
      <c r="E6" s="49">
        <v>0.66400000000000003</v>
      </c>
      <c r="F6" s="46">
        <v>5.3999999999999999E-2</v>
      </c>
      <c r="G6" s="67" t="s">
        <v>57</v>
      </c>
      <c r="H6" s="49">
        <v>-0.21199999999999999</v>
      </c>
      <c r="I6" s="46">
        <v>4.8000000000000001E-2</v>
      </c>
      <c r="J6" s="67" t="s">
        <v>57</v>
      </c>
      <c r="K6" s="49">
        <v>0.61</v>
      </c>
      <c r="L6" s="46">
        <v>6.3E-2</v>
      </c>
      <c r="M6" s="67" t="s">
        <v>57</v>
      </c>
      <c r="N6" s="49">
        <v>-0.32700000000000001</v>
      </c>
      <c r="O6" s="47">
        <v>7.0999999999999994E-2</v>
      </c>
      <c r="P6" s="67" t="s">
        <v>57</v>
      </c>
      <c r="Q6" s="69">
        <v>-0.26800000000000002</v>
      </c>
      <c r="R6" s="51">
        <v>6.7000000000000004E-2</v>
      </c>
    </row>
    <row r="7" spans="1:20" x14ac:dyDescent="0.3">
      <c r="A7" s="38" t="s">
        <v>286</v>
      </c>
      <c r="B7" s="47">
        <v>-7.3999999999999996E-2</v>
      </c>
      <c r="C7" s="46">
        <v>3.9E-2</v>
      </c>
      <c r="D7" s="67"/>
      <c r="E7" s="47">
        <v>6.2E-2</v>
      </c>
      <c r="F7" s="46">
        <v>0.04</v>
      </c>
      <c r="G7" s="67"/>
      <c r="H7" s="47">
        <v>6.3E-2</v>
      </c>
      <c r="I7" s="46">
        <v>4.3999999999999997E-2</v>
      </c>
      <c r="J7" s="67"/>
      <c r="K7" s="49">
        <v>0.122</v>
      </c>
      <c r="L7" s="46">
        <v>5.1999999999999998E-2</v>
      </c>
      <c r="M7" s="67" t="s">
        <v>57</v>
      </c>
      <c r="N7" s="49">
        <v>0.154</v>
      </c>
      <c r="O7" s="47">
        <v>7.0000000000000007E-2</v>
      </c>
      <c r="P7" s="67" t="s">
        <v>57</v>
      </c>
      <c r="Q7" s="51">
        <v>5.8999999999999997E-2</v>
      </c>
      <c r="R7" s="51">
        <v>6.2E-2</v>
      </c>
    </row>
    <row r="8" spans="1:20" x14ac:dyDescent="0.3">
      <c r="A8" s="38" t="s">
        <v>294</v>
      </c>
      <c r="B8" s="49">
        <v>0.13900000000000001</v>
      </c>
      <c r="C8" s="46">
        <v>4.3999999999999997E-2</v>
      </c>
      <c r="D8" s="67" t="s">
        <v>57</v>
      </c>
      <c r="E8" s="49">
        <v>-0.105</v>
      </c>
      <c r="F8" s="46">
        <v>4.3999999999999997E-2</v>
      </c>
      <c r="G8" s="67" t="s">
        <v>57</v>
      </c>
      <c r="H8" s="47">
        <v>-5.3999999999999999E-2</v>
      </c>
      <c r="I8" s="46">
        <v>4.5999999999999999E-2</v>
      </c>
      <c r="J8" s="67"/>
      <c r="K8" s="49">
        <v>0.14699999999999999</v>
      </c>
      <c r="L8" s="46">
        <v>0.05</v>
      </c>
      <c r="M8" s="67" t="s">
        <v>57</v>
      </c>
      <c r="N8" s="47">
        <v>0.14000000000000001</v>
      </c>
      <c r="O8" s="47">
        <v>7.1999999999999995E-2</v>
      </c>
      <c r="P8" s="67"/>
      <c r="Q8" s="51">
        <v>-0.10100000000000001</v>
      </c>
      <c r="R8" s="51">
        <v>6.7000000000000004E-2</v>
      </c>
    </row>
    <row r="9" spans="1:20" x14ac:dyDescent="0.3">
      <c r="A9" s="38" t="s">
        <v>194</v>
      </c>
      <c r="B9" s="49">
        <v>-0.122</v>
      </c>
      <c r="C9" s="46">
        <v>4.3999999999999997E-2</v>
      </c>
      <c r="D9" s="67" t="s">
        <v>57</v>
      </c>
      <c r="E9" s="49">
        <v>0.157</v>
      </c>
      <c r="F9" s="46">
        <v>5.1999999999999998E-2</v>
      </c>
      <c r="G9" s="67" t="s">
        <v>57</v>
      </c>
      <c r="H9" s="49">
        <v>0.183</v>
      </c>
      <c r="I9" s="46">
        <v>5.3999999999999999E-2</v>
      </c>
      <c r="J9" s="67" t="s">
        <v>57</v>
      </c>
      <c r="K9" s="47">
        <v>2.5000000000000001E-2</v>
      </c>
      <c r="L9" s="46">
        <v>6.2E-2</v>
      </c>
      <c r="M9" s="67"/>
      <c r="N9" s="47">
        <v>-7.8E-2</v>
      </c>
      <c r="O9" s="47">
        <v>6.9000000000000006E-2</v>
      </c>
      <c r="P9" s="67"/>
      <c r="Q9" s="51">
        <v>-4.2999999999999997E-2</v>
      </c>
      <c r="R9" s="51">
        <v>6.4000000000000001E-2</v>
      </c>
    </row>
    <row r="10" spans="1:20" x14ac:dyDescent="0.3">
      <c r="A10" s="38" t="s">
        <v>196</v>
      </c>
      <c r="B10" s="47">
        <v>5.8000000000000003E-2</v>
      </c>
      <c r="C10" s="46">
        <v>3.9E-2</v>
      </c>
      <c r="D10" s="67"/>
      <c r="E10" s="47">
        <v>-2.1999999999999999E-2</v>
      </c>
      <c r="F10" s="46">
        <v>0.05</v>
      </c>
      <c r="G10" s="67"/>
      <c r="H10" s="47">
        <v>-1.2999999999999999E-2</v>
      </c>
      <c r="I10" s="46">
        <v>4.4999999999999998E-2</v>
      </c>
      <c r="J10" s="67"/>
      <c r="K10" s="47">
        <v>-7.9000000000000001E-2</v>
      </c>
      <c r="L10" s="46">
        <v>5.6000000000000001E-2</v>
      </c>
      <c r="M10" s="67"/>
      <c r="N10" s="47">
        <v>7.9000000000000001E-2</v>
      </c>
      <c r="O10" s="47">
        <v>6.0999999999999999E-2</v>
      </c>
      <c r="P10" s="67"/>
      <c r="Q10" s="51">
        <v>2.1000000000000001E-2</v>
      </c>
      <c r="R10" s="51">
        <v>0.11</v>
      </c>
    </row>
    <row r="11" spans="1:20" x14ac:dyDescent="0.3">
      <c r="A11" s="38" t="s">
        <v>195</v>
      </c>
      <c r="B11" s="47">
        <v>1E-3</v>
      </c>
      <c r="C11" s="46">
        <v>6.9000000000000006E-2</v>
      </c>
      <c r="D11" s="67"/>
      <c r="E11" s="47">
        <v>-0.11799999999999999</v>
      </c>
      <c r="F11" s="46">
        <v>7.1999999999999995E-2</v>
      </c>
      <c r="G11" s="67"/>
      <c r="H11" s="49">
        <v>-0.187</v>
      </c>
      <c r="I11" s="46">
        <v>7.4999999999999997E-2</v>
      </c>
      <c r="J11" s="67" t="s">
        <v>57</v>
      </c>
      <c r="K11" s="47">
        <v>7.4999999999999997E-2</v>
      </c>
      <c r="L11" s="46">
        <v>8.7999999999999995E-2</v>
      </c>
      <c r="M11" s="67"/>
      <c r="N11" s="47">
        <v>0.125</v>
      </c>
      <c r="O11" s="47">
        <v>0.127</v>
      </c>
      <c r="P11" s="67"/>
      <c r="Q11" s="51">
        <v>-4.8000000000000001E-2</v>
      </c>
      <c r="R11" s="51">
        <v>0.11</v>
      </c>
    </row>
    <row r="12" spans="1:20" x14ac:dyDescent="0.3">
      <c r="A12" s="38" t="s">
        <v>288</v>
      </c>
      <c r="B12" s="47">
        <v>0.108</v>
      </c>
      <c r="C12" s="46">
        <v>7.0999999999999994E-2</v>
      </c>
      <c r="D12" s="67"/>
      <c r="E12" s="47">
        <v>-0.13600000000000001</v>
      </c>
      <c r="F12" s="46">
        <v>7.2999999999999995E-2</v>
      </c>
      <c r="G12" s="67"/>
      <c r="H12" s="49">
        <v>-0.29899999999999999</v>
      </c>
      <c r="I12" s="46">
        <v>7.6999999999999999E-2</v>
      </c>
      <c r="J12" s="67" t="s">
        <v>57</v>
      </c>
      <c r="K12" s="47">
        <v>4.1000000000000002E-2</v>
      </c>
      <c r="L12" s="46">
        <v>8.7999999999999995E-2</v>
      </c>
      <c r="M12" s="67"/>
      <c r="N12" s="47">
        <v>-6.0000000000000001E-3</v>
      </c>
      <c r="O12" s="47">
        <v>0.129</v>
      </c>
      <c r="P12" s="67"/>
      <c r="Q12" s="51">
        <v>7.1999999999999995E-2</v>
      </c>
      <c r="R12" s="51">
        <v>5.3999999999999999E-2</v>
      </c>
    </row>
    <row r="13" spans="1:20" x14ac:dyDescent="0.3">
      <c r="A13" s="38" t="s">
        <v>289</v>
      </c>
      <c r="B13" s="49">
        <v>-0.433</v>
      </c>
      <c r="C13" s="46">
        <v>0.04</v>
      </c>
      <c r="D13" s="67" t="s">
        <v>57</v>
      </c>
      <c r="E13" s="49">
        <v>0.59299999999999997</v>
      </c>
      <c r="F13" s="46">
        <v>5.7000000000000002E-2</v>
      </c>
      <c r="G13" s="67" t="s">
        <v>57</v>
      </c>
      <c r="H13" s="49">
        <v>0.34399999999999997</v>
      </c>
      <c r="I13" s="46">
        <v>5.0999999999999997E-2</v>
      </c>
      <c r="J13" s="67" t="s">
        <v>57</v>
      </c>
      <c r="K13" s="47">
        <v>7.9000000000000001E-2</v>
      </c>
      <c r="L13" s="46">
        <v>5.7000000000000002E-2</v>
      </c>
      <c r="M13" s="67"/>
      <c r="N13" s="49">
        <v>0.22900000000000001</v>
      </c>
      <c r="O13" s="47">
        <v>7.3999999999999996E-2</v>
      </c>
      <c r="P13" s="67" t="s">
        <v>57</v>
      </c>
      <c r="Q13" s="51">
        <v>9.8000000000000004E-2</v>
      </c>
      <c r="R13" s="51">
        <v>6.5000000000000002E-2</v>
      </c>
    </row>
    <row r="14" spans="1:20" x14ac:dyDescent="0.3">
      <c r="B14" s="45"/>
      <c r="C14" s="46"/>
      <c r="D14" s="46"/>
      <c r="E14" s="47"/>
      <c r="F14" s="46"/>
      <c r="G14" s="46"/>
      <c r="H14" s="47"/>
      <c r="I14" s="46"/>
      <c r="J14" s="46"/>
      <c r="K14" s="47"/>
      <c r="L14" s="46"/>
      <c r="M14" s="46"/>
      <c r="N14" s="47"/>
      <c r="O14" s="47"/>
      <c r="P14" s="47"/>
      <c r="Q14" s="51"/>
      <c r="R14" s="51"/>
    </row>
    <row r="15" spans="1:20" x14ac:dyDescent="0.3">
      <c r="A15" s="38" t="s">
        <v>111</v>
      </c>
      <c r="B15" s="66">
        <v>0.156</v>
      </c>
      <c r="C15" s="70">
        <v>5.7000000000000002E-2</v>
      </c>
      <c r="D15" s="70"/>
      <c r="E15" s="66">
        <v>0.123</v>
      </c>
      <c r="F15" s="70">
        <v>5.7000000000000002E-2</v>
      </c>
      <c r="G15" s="70"/>
      <c r="H15" s="66">
        <v>0.112</v>
      </c>
      <c r="I15" s="70">
        <v>5.0999999999999997E-2</v>
      </c>
      <c r="J15" s="70"/>
      <c r="K15" s="66">
        <v>0.58899999999999997</v>
      </c>
      <c r="L15" s="70">
        <v>0.191</v>
      </c>
      <c r="M15" s="70"/>
      <c r="N15" s="66">
        <v>0.09</v>
      </c>
      <c r="O15" s="66">
        <v>6.9000000000000006E-2</v>
      </c>
      <c r="P15" s="66"/>
      <c r="Q15" s="71">
        <v>0.121</v>
      </c>
      <c r="R15" s="71">
        <v>8.6999999999999994E-2</v>
      </c>
    </row>
    <row r="16" spans="1:20" x14ac:dyDescent="0.3">
      <c r="A16" s="38" t="s">
        <v>310</v>
      </c>
      <c r="B16" s="66">
        <v>0.13900000000000001</v>
      </c>
      <c r="C16" s="70">
        <v>6.5000000000000002E-2</v>
      </c>
      <c r="D16" s="70"/>
      <c r="E16" s="66">
        <v>0.252</v>
      </c>
      <c r="F16" s="70">
        <v>0.10299999999999999</v>
      </c>
      <c r="G16" s="70"/>
      <c r="H16" s="66">
        <v>2.9000000000000001E-2</v>
      </c>
      <c r="I16" s="70">
        <v>2.8000000000000001E-2</v>
      </c>
      <c r="J16" s="70"/>
      <c r="K16" s="66">
        <v>0.2</v>
      </c>
      <c r="L16" s="70">
        <v>0.105</v>
      </c>
      <c r="M16" s="70"/>
      <c r="N16" s="66">
        <v>2.1000000000000001E-2</v>
      </c>
      <c r="O16" s="66">
        <v>2.9000000000000001E-2</v>
      </c>
      <c r="P16" s="66"/>
      <c r="Q16" s="71">
        <v>0.115</v>
      </c>
      <c r="R16" s="71">
        <v>8.1000000000000003E-2</v>
      </c>
    </row>
    <row r="17" spans="1:18" x14ac:dyDescent="0.3">
      <c r="A17" s="38" t="s">
        <v>311</v>
      </c>
      <c r="B17" s="66"/>
      <c r="C17" s="70"/>
      <c r="D17" s="70"/>
      <c r="E17" s="66"/>
      <c r="F17" s="66"/>
      <c r="G17" s="66"/>
      <c r="H17" s="66"/>
      <c r="I17" s="70"/>
      <c r="J17" s="70"/>
      <c r="K17" s="66"/>
      <c r="L17" s="70"/>
      <c r="M17" s="70"/>
      <c r="N17" s="66"/>
      <c r="O17" s="66"/>
      <c r="P17" s="66"/>
      <c r="Q17" s="71"/>
      <c r="R17" s="71"/>
    </row>
    <row r="18" spans="1:18" x14ac:dyDescent="0.3">
      <c r="B18" s="66"/>
      <c r="C18" s="66"/>
      <c r="D18" s="66"/>
      <c r="E18" s="66"/>
      <c r="F18" s="66"/>
      <c r="G18" s="66"/>
      <c r="H18" s="66"/>
      <c r="I18" s="66"/>
      <c r="J18" s="66"/>
      <c r="K18" s="66"/>
      <c r="L18" s="66"/>
      <c r="M18" s="66"/>
      <c r="N18" s="66"/>
      <c r="O18" s="66"/>
      <c r="P18" s="66"/>
      <c r="Q18" s="71"/>
      <c r="R18" s="71"/>
    </row>
    <row r="19" spans="1:18" x14ac:dyDescent="0.3">
      <c r="A19" s="38" t="s">
        <v>136</v>
      </c>
      <c r="B19" s="66">
        <v>0.182</v>
      </c>
      <c r="C19" s="70">
        <v>5.8999999999999997E-2</v>
      </c>
      <c r="D19" s="70"/>
      <c r="E19" s="66">
        <v>0.19700000000000001</v>
      </c>
      <c r="F19" s="66">
        <v>6.7000000000000004E-2</v>
      </c>
      <c r="G19" s="66"/>
      <c r="H19" s="66">
        <v>0.14599999999999999</v>
      </c>
      <c r="I19" s="70">
        <v>5.8999999999999997E-2</v>
      </c>
      <c r="J19" s="70"/>
      <c r="K19" s="66">
        <v>0.76300000000000001</v>
      </c>
      <c r="L19" s="66">
        <v>0.221</v>
      </c>
      <c r="M19" s="66"/>
      <c r="N19" s="66">
        <v>7.2999999999999995E-2</v>
      </c>
      <c r="O19" s="66">
        <v>6.8000000000000005E-2</v>
      </c>
      <c r="P19" s="66"/>
      <c r="Q19" s="71">
        <v>0.13</v>
      </c>
      <c r="R19" s="71">
        <v>8.1000000000000003E-2</v>
      </c>
    </row>
    <row r="20" spans="1:18" x14ac:dyDescent="0.3">
      <c r="A20" s="38" t="s">
        <v>119</v>
      </c>
      <c r="B20" s="66">
        <v>0.14299999999999999</v>
      </c>
      <c r="C20" s="70">
        <v>0.06</v>
      </c>
      <c r="D20" s="70"/>
      <c r="E20" s="66">
        <v>0.34799999999999998</v>
      </c>
      <c r="F20" s="66">
        <v>0.121</v>
      </c>
      <c r="G20" s="66"/>
      <c r="H20" s="66">
        <v>3.4000000000000002E-2</v>
      </c>
      <c r="I20" s="70">
        <v>3.4000000000000002E-2</v>
      </c>
      <c r="J20" s="70"/>
      <c r="K20" s="66">
        <v>0.11799999999999999</v>
      </c>
      <c r="L20" s="66">
        <v>8.8999999999999996E-2</v>
      </c>
      <c r="M20" s="66"/>
      <c r="N20" s="66">
        <v>3.4000000000000002E-2</v>
      </c>
      <c r="O20" s="66">
        <v>4.1000000000000002E-2</v>
      </c>
      <c r="P20" s="66"/>
      <c r="Q20" s="71">
        <v>0.08</v>
      </c>
      <c r="R20" s="71">
        <v>5.5E-2</v>
      </c>
    </row>
    <row r="21" spans="1:18" x14ac:dyDescent="0.3">
      <c r="A21" s="38" t="s">
        <v>120</v>
      </c>
      <c r="B21" s="47"/>
      <c r="C21" s="47"/>
      <c r="D21" s="47"/>
      <c r="J21" s="47"/>
      <c r="K21" s="47"/>
      <c r="L21" s="45"/>
      <c r="M21" s="47"/>
      <c r="N21" s="45"/>
      <c r="O21" s="47"/>
    </row>
    <row r="22" spans="1:18" x14ac:dyDescent="0.3">
      <c r="B22" s="47"/>
      <c r="C22" s="47"/>
    </row>
    <row r="23" spans="1:18" x14ac:dyDescent="0.3">
      <c r="A23" s="38" t="s">
        <v>301</v>
      </c>
    </row>
    <row r="24" spans="1:18" x14ac:dyDescent="0.3">
      <c r="A24" s="38" t="s">
        <v>302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4A1E2-0462-4477-986E-49D276066F86}">
  <dimension ref="A1:E12"/>
  <sheetViews>
    <sheetView workbookViewId="0">
      <selection sqref="A1:E13"/>
    </sheetView>
  </sheetViews>
  <sheetFormatPr defaultRowHeight="14.4" x14ac:dyDescent="0.3"/>
  <cols>
    <col min="2" max="2" width="32.33203125" customWidth="1"/>
    <col min="3" max="3" width="12.109375" customWidth="1"/>
    <col min="4" max="4" width="13.77734375" customWidth="1"/>
    <col min="5" max="5" width="16.44140625" customWidth="1"/>
    <col min="6" max="6" width="8.33203125" customWidth="1"/>
    <col min="7" max="7" width="9.5546875" bestFit="1" customWidth="1"/>
    <col min="8" max="9" width="9.5546875" customWidth="1"/>
    <col min="10" max="10" width="9.5546875" bestFit="1" customWidth="1"/>
    <col min="12" max="12" width="9.5546875" bestFit="1" customWidth="1"/>
    <col min="13" max="13" width="11.44140625" customWidth="1"/>
    <col min="14" max="14" width="9.5546875" bestFit="1" customWidth="1"/>
  </cols>
  <sheetData>
    <row r="1" spans="1:5" x14ac:dyDescent="0.3">
      <c r="A1" s="2" t="s">
        <v>237</v>
      </c>
    </row>
    <row r="3" spans="1:5" x14ac:dyDescent="0.3">
      <c r="B3" t="s">
        <v>67</v>
      </c>
    </row>
    <row r="5" spans="1:5" x14ac:dyDescent="0.3">
      <c r="B5" t="s">
        <v>137</v>
      </c>
      <c r="C5">
        <v>84</v>
      </c>
      <c r="D5" s="3">
        <v>2.0979020979020979</v>
      </c>
      <c r="E5" t="s">
        <v>9</v>
      </c>
    </row>
    <row r="6" spans="1:5" x14ac:dyDescent="0.3">
      <c r="B6" t="s">
        <v>138</v>
      </c>
      <c r="C6">
        <v>370</v>
      </c>
      <c r="D6" s="3">
        <v>9.2407592407592407</v>
      </c>
      <c r="E6" t="s">
        <v>9</v>
      </c>
    </row>
    <row r="7" spans="1:5" x14ac:dyDescent="0.3">
      <c r="B7" t="s">
        <v>139</v>
      </c>
      <c r="C7">
        <v>195</v>
      </c>
      <c r="D7" s="3">
        <v>4.8701298701298708</v>
      </c>
      <c r="E7" t="s">
        <v>9</v>
      </c>
    </row>
    <row r="8" spans="1:5" x14ac:dyDescent="0.3">
      <c r="B8" t="s">
        <v>140</v>
      </c>
      <c r="C8">
        <v>1481</v>
      </c>
      <c r="D8" s="3">
        <v>37.012987012987011</v>
      </c>
      <c r="E8" t="s">
        <v>9</v>
      </c>
    </row>
    <row r="9" spans="1:5" x14ac:dyDescent="0.3">
      <c r="B9" t="s">
        <v>141</v>
      </c>
      <c r="C9">
        <v>1872</v>
      </c>
      <c r="D9" s="3">
        <v>46.778221778221777</v>
      </c>
      <c r="E9" t="s">
        <v>9</v>
      </c>
    </row>
    <row r="10" spans="1:5" x14ac:dyDescent="0.3">
      <c r="B10" t="s">
        <v>13</v>
      </c>
      <c r="C10">
        <v>4002</v>
      </c>
      <c r="D10" s="3">
        <v>100</v>
      </c>
      <c r="E10" t="s">
        <v>9</v>
      </c>
    </row>
    <row r="11" spans="1:5" x14ac:dyDescent="0.3">
      <c r="B11" t="s">
        <v>68</v>
      </c>
      <c r="C11">
        <v>44</v>
      </c>
      <c r="D11" s="3"/>
    </row>
    <row r="12" spans="1:5" x14ac:dyDescent="0.3">
      <c r="B12" t="s">
        <v>69</v>
      </c>
      <c r="C12">
        <v>4046</v>
      </c>
      <c r="D12" s="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9FD5E-60B3-42B1-BB5F-87DAD96CF4AE}">
  <dimension ref="A1:E25"/>
  <sheetViews>
    <sheetView workbookViewId="0">
      <selection sqref="A1:E26"/>
    </sheetView>
  </sheetViews>
  <sheetFormatPr defaultRowHeight="14.4" x14ac:dyDescent="0.3"/>
  <cols>
    <col min="1" max="1" width="11.88671875" customWidth="1"/>
    <col min="2" max="2" width="51.6640625" customWidth="1"/>
    <col min="5" max="5" width="14.21875" customWidth="1"/>
  </cols>
  <sheetData>
    <row r="1" spans="1:5" x14ac:dyDescent="0.3">
      <c r="A1" s="23" t="s">
        <v>238</v>
      </c>
    </row>
    <row r="3" spans="1:5" x14ac:dyDescent="0.3">
      <c r="B3" s="11" t="s">
        <v>70</v>
      </c>
      <c r="C3" s="11"/>
    </row>
    <row r="5" spans="1:5" x14ac:dyDescent="0.3">
      <c r="B5" s="2" t="s">
        <v>166</v>
      </c>
      <c r="D5" s="25"/>
    </row>
    <row r="6" spans="1:5" x14ac:dyDescent="0.3">
      <c r="B6" t="s">
        <v>71</v>
      </c>
      <c r="C6">
        <v>147</v>
      </c>
      <c r="D6" s="3">
        <v>3.7471322967116998</v>
      </c>
      <c r="E6" t="s">
        <v>9</v>
      </c>
    </row>
    <row r="7" spans="1:5" ht="28.8" x14ac:dyDescent="0.3">
      <c r="B7" s="4" t="s">
        <v>6</v>
      </c>
      <c r="C7">
        <v>352</v>
      </c>
      <c r="D7" s="3">
        <v>8.972724955391282</v>
      </c>
      <c r="E7" t="s">
        <v>9</v>
      </c>
    </row>
    <row r="8" spans="1:5" x14ac:dyDescent="0.3">
      <c r="B8" t="s">
        <v>73</v>
      </c>
      <c r="C8">
        <v>766</v>
      </c>
      <c r="D8" s="3">
        <v>19.52587305633444</v>
      </c>
      <c r="E8" t="s">
        <v>9</v>
      </c>
    </row>
    <row r="9" spans="1:5" ht="28.8" x14ac:dyDescent="0.3">
      <c r="B9" s="4" t="s">
        <v>4</v>
      </c>
      <c r="C9">
        <v>1056</v>
      </c>
      <c r="D9" s="3">
        <v>26.918174866173842</v>
      </c>
      <c r="E9" t="s">
        <v>9</v>
      </c>
    </row>
    <row r="10" spans="1:5" ht="28.8" x14ac:dyDescent="0.3">
      <c r="B10" s="4" t="s">
        <v>8</v>
      </c>
      <c r="C10">
        <v>161</v>
      </c>
      <c r="D10" s="3">
        <v>4.104002039255672</v>
      </c>
      <c r="E10" t="s">
        <v>9</v>
      </c>
    </row>
    <row r="11" spans="1:5" x14ac:dyDescent="0.3">
      <c r="B11" s="4"/>
      <c r="C11" s="2">
        <v>2482</v>
      </c>
      <c r="D11" s="26">
        <v>63.3</v>
      </c>
      <c r="E11" s="2" t="s">
        <v>9</v>
      </c>
    </row>
    <row r="12" spans="1:5" x14ac:dyDescent="0.3">
      <c r="B12" s="2" t="s">
        <v>189</v>
      </c>
    </row>
    <row r="13" spans="1:5" x14ac:dyDescent="0.3">
      <c r="B13" s="4" t="s">
        <v>72</v>
      </c>
      <c r="C13">
        <v>560</v>
      </c>
      <c r="D13" s="3">
        <v>14.300280397654856</v>
      </c>
      <c r="E13" t="s">
        <v>9</v>
      </c>
    </row>
    <row r="14" spans="1:5" x14ac:dyDescent="0.3">
      <c r="B14" t="s">
        <v>3</v>
      </c>
      <c r="C14">
        <v>251</v>
      </c>
      <c r="D14" s="3">
        <v>6.3981646698954879</v>
      </c>
      <c r="E14" t="s">
        <v>9</v>
      </c>
    </row>
    <row r="15" spans="1:5" ht="28.8" x14ac:dyDescent="0.3">
      <c r="B15" s="4" t="s">
        <v>5</v>
      </c>
      <c r="C15">
        <v>139</v>
      </c>
      <c r="D15" s="3">
        <v>3.5432067295437166</v>
      </c>
      <c r="E15" t="s">
        <v>9</v>
      </c>
    </row>
    <row r="16" spans="1:5" x14ac:dyDescent="0.3">
      <c r="B16" s="4" t="s">
        <v>74</v>
      </c>
      <c r="C16">
        <v>118</v>
      </c>
      <c r="D16" s="3">
        <v>3.0079021157277595</v>
      </c>
      <c r="E16" t="s">
        <v>9</v>
      </c>
    </row>
    <row r="17" spans="2:5" x14ac:dyDescent="0.3">
      <c r="B17" s="4"/>
      <c r="C17" s="2">
        <v>1069</v>
      </c>
      <c r="D17" s="26">
        <v>27.2</v>
      </c>
      <c r="E17" s="2" t="s">
        <v>9</v>
      </c>
    </row>
    <row r="18" spans="2:5" x14ac:dyDescent="0.3">
      <c r="B18" s="24" t="s">
        <v>165</v>
      </c>
    </row>
    <row r="19" spans="2:5" ht="28.8" x14ac:dyDescent="0.3">
      <c r="B19" s="4" t="s">
        <v>7</v>
      </c>
      <c r="C19">
        <v>278</v>
      </c>
      <c r="D19" s="3">
        <v>7.0864134590874333</v>
      </c>
      <c r="E19" t="s">
        <v>9</v>
      </c>
    </row>
    <row r="20" spans="2:5" ht="28.8" x14ac:dyDescent="0.3">
      <c r="B20" s="4" t="s">
        <v>191</v>
      </c>
      <c r="C20">
        <v>66</v>
      </c>
      <c r="D20" s="3">
        <v>1.6</v>
      </c>
      <c r="E20" t="s">
        <v>9</v>
      </c>
    </row>
    <row r="21" spans="2:5" ht="43.2" x14ac:dyDescent="0.3">
      <c r="B21" s="4" t="s">
        <v>190</v>
      </c>
      <c r="C21">
        <v>28</v>
      </c>
      <c r="D21" s="3">
        <v>0.8</v>
      </c>
      <c r="E21" t="s">
        <v>9</v>
      </c>
    </row>
    <row r="22" spans="2:5" x14ac:dyDescent="0.3">
      <c r="B22" s="4"/>
      <c r="C22" s="2">
        <v>372</v>
      </c>
      <c r="D22" s="26">
        <v>9.5</v>
      </c>
      <c r="E22" s="2" t="s">
        <v>9</v>
      </c>
    </row>
    <row r="23" spans="2:5" x14ac:dyDescent="0.3">
      <c r="B23" t="s">
        <v>13</v>
      </c>
      <c r="C23">
        <v>3922</v>
      </c>
      <c r="D23" s="3">
        <v>100</v>
      </c>
      <c r="E23" t="s">
        <v>9</v>
      </c>
    </row>
    <row r="24" spans="2:5" x14ac:dyDescent="0.3">
      <c r="B24" t="s">
        <v>68</v>
      </c>
      <c r="C24">
        <v>124</v>
      </c>
    </row>
    <row r="25" spans="2:5" x14ac:dyDescent="0.3">
      <c r="B25" t="s">
        <v>69</v>
      </c>
      <c r="C25">
        <v>4046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2A30B-2182-4B72-95F4-4BFAE0EB87AD}">
  <dimension ref="A1:E12"/>
  <sheetViews>
    <sheetView workbookViewId="0">
      <selection sqref="A1:E14"/>
    </sheetView>
  </sheetViews>
  <sheetFormatPr defaultRowHeight="14.4" x14ac:dyDescent="0.3"/>
  <cols>
    <col min="2" max="2" width="50.88671875" customWidth="1"/>
    <col min="4" max="4" width="8.88671875" style="3"/>
    <col min="8" max="9" width="9" bestFit="1" customWidth="1"/>
  </cols>
  <sheetData>
    <row r="1" spans="1:5" x14ac:dyDescent="0.3">
      <c r="A1" s="2" t="s">
        <v>239</v>
      </c>
    </row>
    <row r="2" spans="1:5" x14ac:dyDescent="0.3">
      <c r="A2" s="2"/>
    </row>
    <row r="3" spans="1:5" x14ac:dyDescent="0.3">
      <c r="A3" s="2"/>
      <c r="B3" t="s">
        <v>75</v>
      </c>
    </row>
    <row r="4" spans="1:5" x14ac:dyDescent="0.3">
      <c r="B4" s="11"/>
      <c r="D4" s="12"/>
    </row>
    <row r="5" spans="1:5" x14ac:dyDescent="0.3">
      <c r="A5" s="31"/>
      <c r="B5" t="s">
        <v>10</v>
      </c>
      <c r="C5">
        <v>3294</v>
      </c>
      <c r="D5" s="3">
        <v>84.773662551440339</v>
      </c>
      <c r="E5" s="5" t="s">
        <v>9</v>
      </c>
    </row>
    <row r="6" spans="1:5" x14ac:dyDescent="0.3">
      <c r="A6" s="31"/>
      <c r="B6" t="s">
        <v>65</v>
      </c>
      <c r="C6">
        <v>96</v>
      </c>
      <c r="D6" s="3">
        <v>2.4691358024691357</v>
      </c>
      <c r="E6" s="5" t="s">
        <v>9</v>
      </c>
    </row>
    <row r="7" spans="1:5" x14ac:dyDescent="0.3">
      <c r="A7" s="31"/>
      <c r="B7" t="s">
        <v>14</v>
      </c>
      <c r="C7">
        <v>177</v>
      </c>
      <c r="D7" s="3">
        <v>4.5524691358024691</v>
      </c>
      <c r="E7" s="5" t="s">
        <v>9</v>
      </c>
    </row>
    <row r="8" spans="1:5" x14ac:dyDescent="0.3">
      <c r="A8" s="31"/>
      <c r="B8" t="s">
        <v>11</v>
      </c>
      <c r="C8">
        <v>135</v>
      </c>
      <c r="D8" s="3">
        <v>3.4722222222222223</v>
      </c>
      <c r="E8" s="5" t="s">
        <v>9</v>
      </c>
    </row>
    <row r="9" spans="1:5" x14ac:dyDescent="0.3">
      <c r="A9" s="31"/>
      <c r="B9" t="s">
        <v>12</v>
      </c>
      <c r="C9">
        <v>184</v>
      </c>
      <c r="D9" s="3">
        <v>4.7325102880658436</v>
      </c>
      <c r="E9" s="5" t="s">
        <v>9</v>
      </c>
    </row>
    <row r="10" spans="1:5" x14ac:dyDescent="0.3">
      <c r="A10" s="31"/>
      <c r="B10" t="s">
        <v>13</v>
      </c>
      <c r="C10">
        <v>3886</v>
      </c>
      <c r="D10" s="3">
        <v>100</v>
      </c>
      <c r="E10" s="5" t="s">
        <v>9</v>
      </c>
    </row>
    <row r="11" spans="1:5" x14ac:dyDescent="0.3">
      <c r="B11" t="s">
        <v>68</v>
      </c>
      <c r="C11">
        <v>160</v>
      </c>
    </row>
    <row r="12" spans="1:5" x14ac:dyDescent="0.3">
      <c r="B12" t="s">
        <v>69</v>
      </c>
      <c r="C12">
        <v>4046</v>
      </c>
    </row>
  </sheetData>
  <mergeCells count="1">
    <mergeCell ref="A5:A10"/>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82964-279F-4CCB-AD31-02634A3CA157}">
  <dimension ref="A1:R23"/>
  <sheetViews>
    <sheetView workbookViewId="0">
      <selection sqref="A1:E23"/>
    </sheetView>
  </sheetViews>
  <sheetFormatPr defaultRowHeight="14.4" x14ac:dyDescent="0.3"/>
  <cols>
    <col min="2" max="2" width="43.5546875" customWidth="1"/>
  </cols>
  <sheetData>
    <row r="1" spans="1:18" x14ac:dyDescent="0.3">
      <c r="A1" s="2" t="s">
        <v>240</v>
      </c>
    </row>
    <row r="2" spans="1:18" x14ac:dyDescent="0.3">
      <c r="A2" s="2"/>
    </row>
    <row r="3" spans="1:18" x14ac:dyDescent="0.3">
      <c r="A3" s="2"/>
      <c r="B3" t="s">
        <v>87</v>
      </c>
      <c r="K3" s="31"/>
      <c r="L3" s="31"/>
      <c r="M3" s="31"/>
      <c r="N3" s="31"/>
      <c r="O3" s="31"/>
      <c r="P3" s="31"/>
    </row>
    <row r="4" spans="1:18" x14ac:dyDescent="0.3">
      <c r="C4" s="7"/>
    </row>
    <row r="5" spans="1:18" x14ac:dyDescent="0.3">
      <c r="B5" t="s">
        <v>15</v>
      </c>
      <c r="C5" s="10">
        <v>3696</v>
      </c>
      <c r="D5" s="1">
        <v>0.93407426117706627</v>
      </c>
      <c r="E5" s="3"/>
      <c r="G5" s="3"/>
      <c r="R5" s="1"/>
    </row>
    <row r="6" spans="1:18" x14ac:dyDescent="0.3">
      <c r="B6" t="s">
        <v>172</v>
      </c>
      <c r="C6" s="10">
        <v>3192</v>
      </c>
      <c r="D6" s="1">
        <v>0.80700000000000005</v>
      </c>
      <c r="E6" s="3"/>
      <c r="G6" s="3"/>
      <c r="R6" s="1"/>
    </row>
    <row r="7" spans="1:18" x14ac:dyDescent="0.3">
      <c r="B7" t="s">
        <v>173</v>
      </c>
      <c r="C7" s="10">
        <v>765</v>
      </c>
      <c r="D7" s="1">
        <v>0.193</v>
      </c>
      <c r="Q7" s="1"/>
    </row>
    <row r="8" spans="1:18" x14ac:dyDescent="0.3">
      <c r="Q8" s="1"/>
    </row>
    <row r="9" spans="1:18" x14ac:dyDescent="0.3">
      <c r="B9" t="s">
        <v>76</v>
      </c>
      <c r="C9" s="10">
        <v>47</v>
      </c>
      <c r="D9" s="1">
        <v>1.1871684768881011E-2</v>
      </c>
      <c r="F9" s="10"/>
      <c r="Q9" s="1"/>
    </row>
    <row r="10" spans="1:18" x14ac:dyDescent="0.3">
      <c r="B10" t="s">
        <v>77</v>
      </c>
      <c r="C10" s="10">
        <v>51</v>
      </c>
      <c r="D10" s="1">
        <v>1.2882040919424066E-2</v>
      </c>
      <c r="F10" s="10"/>
      <c r="Q10" s="1"/>
    </row>
    <row r="11" spans="1:18" x14ac:dyDescent="0.3">
      <c r="B11" t="s">
        <v>78</v>
      </c>
      <c r="C11" s="10">
        <v>149</v>
      </c>
      <c r="D11" s="1">
        <v>3.7635766607729271E-2</v>
      </c>
      <c r="F11" s="10"/>
      <c r="Q11" s="1"/>
    </row>
    <row r="12" spans="1:18" x14ac:dyDescent="0.3">
      <c r="B12" t="s">
        <v>79</v>
      </c>
      <c r="C12" s="10">
        <v>61</v>
      </c>
      <c r="D12" s="1">
        <v>1.5407931295781762E-2</v>
      </c>
      <c r="F12" s="10"/>
      <c r="Q12" s="1"/>
    </row>
    <row r="13" spans="1:18" x14ac:dyDescent="0.3">
      <c r="B13" t="s">
        <v>80</v>
      </c>
      <c r="C13" s="10">
        <v>162</v>
      </c>
      <c r="D13" s="1">
        <v>4.0919424096994179E-2</v>
      </c>
      <c r="F13" s="10"/>
      <c r="Q13" s="1"/>
    </row>
    <row r="14" spans="1:18" x14ac:dyDescent="0.3">
      <c r="B14" t="s">
        <v>81</v>
      </c>
      <c r="C14" s="10">
        <v>24</v>
      </c>
      <c r="D14" s="1">
        <v>6.0621369032583996E-3</v>
      </c>
      <c r="F14" s="10"/>
      <c r="Q14" s="1"/>
    </row>
    <row r="15" spans="1:18" x14ac:dyDescent="0.3">
      <c r="B15" t="s">
        <v>82</v>
      </c>
      <c r="C15" s="10">
        <v>71</v>
      </c>
      <c r="D15" s="1">
        <v>1.7933821672139399E-2</v>
      </c>
      <c r="F15" s="10"/>
      <c r="Q15" s="1"/>
    </row>
    <row r="16" spans="1:18" x14ac:dyDescent="0.3">
      <c r="B16" t="s">
        <v>83</v>
      </c>
      <c r="C16" s="10">
        <v>48</v>
      </c>
      <c r="D16" s="1">
        <v>1.2124273806516829E-2</v>
      </c>
      <c r="F16" s="10"/>
      <c r="Q16" s="1"/>
    </row>
    <row r="17" spans="2:17" x14ac:dyDescent="0.3">
      <c r="B17" t="s">
        <v>84</v>
      </c>
      <c r="C17" s="10">
        <v>337</v>
      </c>
      <c r="D17" s="1">
        <v>8.5122505683253594E-2</v>
      </c>
      <c r="F17" s="10"/>
      <c r="Q17" s="1"/>
    </row>
    <row r="18" spans="2:17" x14ac:dyDescent="0.3">
      <c r="B18" t="s">
        <v>85</v>
      </c>
      <c r="C18" s="10">
        <v>130</v>
      </c>
      <c r="D18" s="1">
        <v>3.2836574892649649E-2</v>
      </c>
      <c r="F18" s="10"/>
      <c r="Q18" s="1"/>
    </row>
    <row r="19" spans="2:17" x14ac:dyDescent="0.3">
      <c r="B19" t="s">
        <v>86</v>
      </c>
      <c r="C19" s="10">
        <v>63</v>
      </c>
      <c r="D19" s="1">
        <v>1.5913109371053284E-2</v>
      </c>
      <c r="F19" s="10"/>
      <c r="Q19" s="1"/>
    </row>
    <row r="20" spans="2:17" x14ac:dyDescent="0.3">
      <c r="C20" s="10"/>
    </row>
    <row r="21" spans="2:17" x14ac:dyDescent="0.3">
      <c r="B21" t="s">
        <v>13</v>
      </c>
      <c r="C21" s="10">
        <v>3957</v>
      </c>
    </row>
    <row r="22" spans="2:17" x14ac:dyDescent="0.3">
      <c r="B22" t="s">
        <v>88</v>
      </c>
      <c r="C22" s="10">
        <v>89</v>
      </c>
    </row>
    <row r="23" spans="2:17" x14ac:dyDescent="0.3">
      <c r="B23" t="s">
        <v>69</v>
      </c>
      <c r="C23" s="10">
        <v>4046</v>
      </c>
    </row>
  </sheetData>
  <mergeCells count="1">
    <mergeCell ref="K3:P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E115F-AF31-43EF-93DC-1F2FD73EF8DD}">
  <dimension ref="A1:F18"/>
  <sheetViews>
    <sheetView workbookViewId="0">
      <selection sqref="A1:F17"/>
    </sheetView>
  </sheetViews>
  <sheetFormatPr defaultRowHeight="14.4" x14ac:dyDescent="0.3"/>
  <cols>
    <col min="1" max="1" width="16.21875" customWidth="1"/>
    <col min="2" max="2" width="6" customWidth="1"/>
    <col min="3" max="3" width="29.6640625" customWidth="1"/>
    <col min="4" max="4" width="10.77734375" customWidth="1"/>
    <col min="8" max="8" width="9.5546875" bestFit="1" customWidth="1"/>
    <col min="10" max="10" width="9.5546875" bestFit="1" customWidth="1"/>
    <col min="12" max="12" width="9.5546875" bestFit="1" customWidth="1"/>
    <col min="14" max="14" width="9.5546875" bestFit="1" customWidth="1"/>
  </cols>
  <sheetData>
    <row r="1" spans="1:6" x14ac:dyDescent="0.3">
      <c r="A1" s="2" t="s">
        <v>241</v>
      </c>
    </row>
    <row r="3" spans="1:6" x14ac:dyDescent="0.3">
      <c r="B3" t="s">
        <v>87</v>
      </c>
    </row>
    <row r="5" spans="1:6" x14ac:dyDescent="0.3">
      <c r="B5" s="6">
        <v>21</v>
      </c>
      <c r="C5" t="s">
        <v>16</v>
      </c>
      <c r="D5">
        <v>296</v>
      </c>
      <c r="E5" s="3">
        <v>7.5529471804031649</v>
      </c>
      <c r="F5" t="s">
        <v>9</v>
      </c>
    </row>
    <row r="6" spans="1:6" x14ac:dyDescent="0.3">
      <c r="B6" s="6">
        <v>27</v>
      </c>
      <c r="C6" t="s">
        <v>17</v>
      </c>
      <c r="D6">
        <v>256</v>
      </c>
      <c r="E6" s="3">
        <v>6.5322786425108443</v>
      </c>
      <c r="F6" t="s">
        <v>9</v>
      </c>
    </row>
    <row r="7" spans="1:6" x14ac:dyDescent="0.3">
      <c r="B7" s="6">
        <v>35</v>
      </c>
      <c r="C7" t="s">
        <v>18</v>
      </c>
      <c r="D7">
        <v>360</v>
      </c>
      <c r="E7" s="3">
        <v>9.1860168410308756</v>
      </c>
      <c r="F7" t="s">
        <v>9</v>
      </c>
    </row>
    <row r="8" spans="1:6" x14ac:dyDescent="0.3">
      <c r="B8" s="6">
        <v>45</v>
      </c>
      <c r="C8" t="s">
        <v>19</v>
      </c>
      <c r="D8">
        <v>384</v>
      </c>
      <c r="E8" s="3">
        <v>9.7984179637662656</v>
      </c>
      <c r="F8" t="s">
        <v>9</v>
      </c>
    </row>
    <row r="9" spans="1:6" x14ac:dyDescent="0.3">
      <c r="B9" s="6">
        <v>55</v>
      </c>
      <c r="C9" t="s">
        <v>20</v>
      </c>
      <c r="D9">
        <v>865</v>
      </c>
      <c r="E9" s="3">
        <v>22.071957131921408</v>
      </c>
      <c r="F9" t="s">
        <v>9</v>
      </c>
    </row>
    <row r="10" spans="1:6" x14ac:dyDescent="0.3">
      <c r="B10" s="6">
        <v>65</v>
      </c>
      <c r="C10" t="s">
        <v>21</v>
      </c>
      <c r="D10">
        <v>1065</v>
      </c>
      <c r="E10" s="3">
        <v>27.175299821383003</v>
      </c>
      <c r="F10" t="s">
        <v>9</v>
      </c>
    </row>
    <row r="11" spans="1:6" x14ac:dyDescent="0.3">
      <c r="B11" s="6">
        <v>75</v>
      </c>
      <c r="C11" t="s">
        <v>22</v>
      </c>
      <c r="D11">
        <v>611</v>
      </c>
      <c r="E11" s="3">
        <v>15.616228629752488</v>
      </c>
      <c r="F11" t="s">
        <v>9</v>
      </c>
    </row>
    <row r="12" spans="1:6" x14ac:dyDescent="0.3">
      <c r="B12" s="6">
        <v>80</v>
      </c>
      <c r="C12" t="s">
        <v>23</v>
      </c>
      <c r="D12">
        <v>80</v>
      </c>
      <c r="E12" s="3">
        <v>2</v>
      </c>
      <c r="F12" t="s">
        <v>9</v>
      </c>
    </row>
    <row r="13" spans="1:6" x14ac:dyDescent="0.3">
      <c r="B13" s="6"/>
      <c r="E13" s="3"/>
    </row>
    <row r="14" spans="1:6" x14ac:dyDescent="0.3">
      <c r="B14" t="s">
        <v>13</v>
      </c>
      <c r="D14" s="10">
        <v>3917</v>
      </c>
      <c r="E14" s="3">
        <v>100</v>
      </c>
    </row>
    <row r="15" spans="1:6" x14ac:dyDescent="0.3">
      <c r="B15" t="s">
        <v>68</v>
      </c>
      <c r="D15">
        <v>129</v>
      </c>
    </row>
    <row r="16" spans="1:6" x14ac:dyDescent="0.3">
      <c r="B16" t="s">
        <v>13</v>
      </c>
      <c r="D16">
        <v>4046</v>
      </c>
    </row>
    <row r="18" spans="4:4" x14ac:dyDescent="0.3">
      <c r="D18" s="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CD625-CE99-4548-8DA6-FAF4435497E8}">
  <dimension ref="A1:G30"/>
  <sheetViews>
    <sheetView workbookViewId="0">
      <selection sqref="A1:E11"/>
    </sheetView>
  </sheetViews>
  <sheetFormatPr defaultRowHeight="14.4" x14ac:dyDescent="0.3"/>
  <cols>
    <col min="2" max="2" width="30.88671875" customWidth="1"/>
  </cols>
  <sheetData>
    <row r="1" spans="1:6" x14ac:dyDescent="0.3">
      <c r="A1" s="2" t="s">
        <v>242</v>
      </c>
    </row>
    <row r="3" spans="1:6" x14ac:dyDescent="0.3">
      <c r="B3" t="s">
        <v>89</v>
      </c>
    </row>
    <row r="5" spans="1:6" x14ac:dyDescent="0.3">
      <c r="B5" t="s">
        <v>92</v>
      </c>
      <c r="C5">
        <v>1379</v>
      </c>
      <c r="D5" s="3">
        <v>35.277564594525458</v>
      </c>
      <c r="E5" t="s">
        <v>9</v>
      </c>
    </row>
    <row r="6" spans="1:6" x14ac:dyDescent="0.3">
      <c r="B6" t="s">
        <v>91</v>
      </c>
      <c r="C6">
        <v>2483</v>
      </c>
      <c r="D6" s="3">
        <v>63.52008186236889</v>
      </c>
      <c r="E6" t="s">
        <v>9</v>
      </c>
    </row>
    <row r="7" spans="1:6" x14ac:dyDescent="0.3">
      <c r="B7" t="s">
        <v>90</v>
      </c>
      <c r="C7">
        <v>47</v>
      </c>
      <c r="D7" s="3">
        <v>1.2023535431056536</v>
      </c>
      <c r="E7" t="s">
        <v>9</v>
      </c>
    </row>
    <row r="8" spans="1:6" x14ac:dyDescent="0.3">
      <c r="B8" t="s">
        <v>13</v>
      </c>
      <c r="C8">
        <v>3909</v>
      </c>
      <c r="D8" s="16">
        <v>100</v>
      </c>
      <c r="E8" t="s">
        <v>9</v>
      </c>
    </row>
    <row r="9" spans="1:6" x14ac:dyDescent="0.3">
      <c r="B9" t="s">
        <v>68</v>
      </c>
      <c r="C9">
        <v>139</v>
      </c>
    </row>
    <row r="10" spans="1:6" x14ac:dyDescent="0.3">
      <c r="B10" t="s">
        <v>13</v>
      </c>
      <c r="C10">
        <v>4048</v>
      </c>
    </row>
    <row r="15" spans="1:6" x14ac:dyDescent="0.3">
      <c r="B15" s="7"/>
      <c r="F15" s="19"/>
    </row>
    <row r="16" spans="1:6" x14ac:dyDescent="0.3">
      <c r="B16" s="7"/>
    </row>
    <row r="17" spans="2:7" x14ac:dyDescent="0.3">
      <c r="C17" s="13"/>
      <c r="D17" s="15"/>
      <c r="E17" s="15"/>
      <c r="F17" s="13"/>
      <c r="G17" s="15"/>
    </row>
    <row r="18" spans="2:7" x14ac:dyDescent="0.3">
      <c r="C18" s="13"/>
      <c r="D18" s="13"/>
      <c r="E18" s="13"/>
      <c r="F18" s="13"/>
      <c r="G18" s="13"/>
    </row>
    <row r="19" spans="2:7" x14ac:dyDescent="0.3">
      <c r="C19" s="13"/>
      <c r="D19" s="13"/>
      <c r="E19" s="13"/>
      <c r="F19" s="13"/>
      <c r="G19" s="13"/>
    </row>
    <row r="20" spans="2:7" x14ac:dyDescent="0.3">
      <c r="C20" s="13"/>
      <c r="D20" s="13"/>
      <c r="E20" s="13"/>
      <c r="F20" s="13"/>
      <c r="G20" s="13"/>
    </row>
    <row r="21" spans="2:7" x14ac:dyDescent="0.3">
      <c r="C21" s="13"/>
      <c r="D21" s="13"/>
      <c r="E21" s="13"/>
      <c r="F21" s="13"/>
      <c r="G21" s="13"/>
    </row>
    <row r="22" spans="2:7" x14ac:dyDescent="0.3">
      <c r="C22" s="13"/>
      <c r="D22" s="15"/>
      <c r="E22" s="15"/>
      <c r="F22" s="13"/>
      <c r="G22" s="15"/>
    </row>
    <row r="23" spans="2:7" x14ac:dyDescent="0.3">
      <c r="C23" s="13"/>
      <c r="D23" s="15"/>
      <c r="E23" s="15"/>
      <c r="F23" s="13"/>
      <c r="G23" s="15"/>
    </row>
    <row r="24" spans="2:7" x14ac:dyDescent="0.3">
      <c r="C24" s="13"/>
      <c r="D24" s="15"/>
      <c r="E24" s="15"/>
      <c r="F24" s="13"/>
      <c r="G24" s="15"/>
    </row>
    <row r="25" spans="2:7" x14ac:dyDescent="0.3">
      <c r="C25" s="13"/>
      <c r="D25" s="15"/>
      <c r="E25" s="15"/>
      <c r="F25" s="13"/>
      <c r="G25" s="15"/>
    </row>
    <row r="26" spans="2:7" x14ac:dyDescent="0.3">
      <c r="C26" s="1"/>
      <c r="D26" s="15"/>
      <c r="E26" s="15"/>
      <c r="F26" s="13"/>
      <c r="G26" s="15"/>
    </row>
    <row r="27" spans="2:7" x14ac:dyDescent="0.3">
      <c r="C27" s="13"/>
      <c r="D27" s="15"/>
      <c r="E27" s="15"/>
      <c r="F27" s="13"/>
      <c r="G27" s="15"/>
    </row>
    <row r="28" spans="2:7" x14ac:dyDescent="0.3">
      <c r="B28" t="s">
        <v>99</v>
      </c>
    </row>
    <row r="29" spans="2:7" x14ac:dyDescent="0.3">
      <c r="D29" s="3"/>
      <c r="E29" s="3"/>
    </row>
    <row r="30" spans="2:7" x14ac:dyDescent="0.3">
      <c r="D30" s="3"/>
      <c r="E30" s="3"/>
    </row>
  </sheetData>
  <pageMargins left="0.7" right="0.7" top="0.75" bottom="0.75" header="0.3" footer="0.3"/>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20655-5A1E-459E-A7FC-40E5F273F101}">
  <dimension ref="A1:I14"/>
  <sheetViews>
    <sheetView workbookViewId="0">
      <selection sqref="A1:I15"/>
    </sheetView>
  </sheetViews>
  <sheetFormatPr defaultRowHeight="14.4" x14ac:dyDescent="0.3"/>
  <sheetData>
    <row r="1" spans="1:9" x14ac:dyDescent="0.3">
      <c r="A1" s="2" t="s">
        <v>313</v>
      </c>
    </row>
    <row r="3" spans="1:9" x14ac:dyDescent="0.3">
      <c r="B3" s="2" t="s">
        <v>48</v>
      </c>
      <c r="C3" s="7"/>
      <c r="D3" s="7"/>
      <c r="E3" s="7" t="s">
        <v>49</v>
      </c>
      <c r="F3" s="7"/>
      <c r="G3" s="7"/>
      <c r="H3" s="7" t="s">
        <v>50</v>
      </c>
    </row>
    <row r="4" spans="1:9" x14ac:dyDescent="0.3">
      <c r="B4" t="s">
        <v>179</v>
      </c>
      <c r="C4" s="7"/>
      <c r="D4">
        <v>24</v>
      </c>
      <c r="E4" s="3">
        <v>1.1024345429490123</v>
      </c>
      <c r="F4" t="s">
        <v>9</v>
      </c>
      <c r="G4">
        <v>26</v>
      </c>
      <c r="H4" s="3">
        <v>1.2121212121212122</v>
      </c>
      <c r="I4" t="s">
        <v>9</v>
      </c>
    </row>
    <row r="5" spans="1:9" x14ac:dyDescent="0.3">
      <c r="B5" t="s">
        <v>47</v>
      </c>
      <c r="D5">
        <v>281</v>
      </c>
      <c r="E5" s="3">
        <v>12.9</v>
      </c>
      <c r="F5" t="s">
        <v>9</v>
      </c>
      <c r="G5">
        <v>293</v>
      </c>
      <c r="H5" s="3">
        <v>13.706293706293707</v>
      </c>
      <c r="I5" t="s">
        <v>9</v>
      </c>
    </row>
    <row r="6" spans="1:9" x14ac:dyDescent="0.3">
      <c r="B6" t="s">
        <v>0</v>
      </c>
      <c r="D6">
        <v>897</v>
      </c>
      <c r="E6" s="3">
        <v>41.203491042719335</v>
      </c>
      <c r="F6" t="s">
        <v>9</v>
      </c>
      <c r="G6">
        <v>904</v>
      </c>
      <c r="H6" s="3">
        <v>42.2</v>
      </c>
      <c r="I6" t="s">
        <v>9</v>
      </c>
    </row>
    <row r="7" spans="1:9" x14ac:dyDescent="0.3">
      <c r="B7" t="s">
        <v>1</v>
      </c>
      <c r="D7">
        <v>974</v>
      </c>
      <c r="E7" s="3">
        <v>44.8</v>
      </c>
      <c r="F7" t="s">
        <v>9</v>
      </c>
      <c r="G7">
        <v>921</v>
      </c>
      <c r="H7" s="3">
        <v>43</v>
      </c>
      <c r="I7" t="s">
        <v>9</v>
      </c>
    </row>
    <row r="8" spans="1:9" x14ac:dyDescent="0.3">
      <c r="D8">
        <v>2176</v>
      </c>
      <c r="E8" s="3">
        <v>100</v>
      </c>
      <c r="F8" t="s">
        <v>9</v>
      </c>
      <c r="G8">
        <v>2144</v>
      </c>
      <c r="H8" s="3">
        <v>100</v>
      </c>
      <c r="I8" t="s">
        <v>9</v>
      </c>
    </row>
    <row r="9" spans="1:9" x14ac:dyDescent="0.3">
      <c r="E9" s="3"/>
    </row>
    <row r="10" spans="1:9" x14ac:dyDescent="0.3">
      <c r="B10" s="2" t="s">
        <v>43</v>
      </c>
      <c r="E10" s="7" t="s">
        <v>49</v>
      </c>
      <c r="F10" s="7"/>
      <c r="G10" s="7"/>
      <c r="H10" s="7" t="s">
        <v>50</v>
      </c>
    </row>
    <row r="11" spans="1:9" x14ac:dyDescent="0.3">
      <c r="B11" t="s">
        <v>51</v>
      </c>
      <c r="D11">
        <v>95</v>
      </c>
      <c r="E11" s="3">
        <v>4.3</v>
      </c>
      <c r="F11" t="s">
        <v>9</v>
      </c>
      <c r="G11">
        <v>109</v>
      </c>
      <c r="H11" s="3">
        <v>5</v>
      </c>
      <c r="I11" t="s">
        <v>9</v>
      </c>
    </row>
    <row r="12" spans="1:9" x14ac:dyDescent="0.3">
      <c r="B12" t="s">
        <v>28</v>
      </c>
      <c r="D12">
        <v>282</v>
      </c>
      <c r="E12" s="3">
        <v>12.812358019082234</v>
      </c>
      <c r="F12" t="s">
        <v>9</v>
      </c>
      <c r="G12">
        <v>334</v>
      </c>
      <c r="H12" s="3">
        <v>15.181818181818182</v>
      </c>
      <c r="I12" t="s">
        <v>9</v>
      </c>
    </row>
    <row r="13" spans="1:9" x14ac:dyDescent="0.3">
      <c r="B13" t="s">
        <v>52</v>
      </c>
      <c r="D13">
        <v>1822</v>
      </c>
      <c r="E13" s="3">
        <v>82.9</v>
      </c>
      <c r="F13" t="s">
        <v>9</v>
      </c>
      <c r="G13">
        <v>1755</v>
      </c>
      <c r="H13" s="3">
        <v>79.818181818181827</v>
      </c>
      <c r="I13" t="s">
        <v>9</v>
      </c>
    </row>
    <row r="14" spans="1:9" x14ac:dyDescent="0.3">
      <c r="B14" t="s">
        <v>69</v>
      </c>
      <c r="D14">
        <v>2199</v>
      </c>
      <c r="E14" s="3">
        <v>100</v>
      </c>
      <c r="F14" t="s">
        <v>9</v>
      </c>
      <c r="G14">
        <v>2198</v>
      </c>
      <c r="H14" s="3">
        <v>100</v>
      </c>
      <c r="I14" t="s">
        <v>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T1-THEATERBEZOEK</vt:lpstr>
      <vt:lpstr>T2-CULTURELESOCIALISATIE</vt:lpstr>
      <vt:lpstr>T3-OPLEIDING</vt:lpstr>
      <vt:lpstr>T4-BEROEP</vt:lpstr>
      <vt:lpstr>T5-MIGRATIEACHTERGROND</vt:lpstr>
      <vt:lpstr>T6-CULTURELE ACHTERGROND</vt:lpstr>
      <vt:lpstr>T7-LEEFTIJD</vt:lpstr>
      <vt:lpstr>T8-SEKSE</vt:lpstr>
      <vt:lpstr>T9-VRIENDEN</vt:lpstr>
      <vt:lpstr>T10-METWIE</vt:lpstr>
      <vt:lpstr>T11-MOTIEVEN</vt:lpstr>
      <vt:lpstr>T12-BELANGRIJK VANDAAG </vt:lpstr>
      <vt:lpstr>T13- HOEWISTU</vt:lpstr>
      <vt:lpstr>T14-Expertoordelen1</vt:lpstr>
      <vt:lpstr>T15-Expertoordelen2</vt:lpstr>
      <vt:lpstr>T16a-achtergrond2</vt:lpstr>
      <vt:lpstr>T16b-achtergrond2</vt:lpstr>
      <vt:lpstr>T17a-motieven2</vt:lpstr>
      <vt:lpstr>T17b-motieven2</vt:lpstr>
      <vt:lpstr>T18a-belangrijk2</vt:lpstr>
      <vt:lpstr>T18b-belangrijk2</vt:lpstr>
      <vt:lpstr>T19a-hoewistu2</vt:lpstr>
      <vt:lpstr>T19b-hoewistu2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Iris</dc:creator>
  <cp:lastModifiedBy>Nagel, F.A. (Ineke)</cp:lastModifiedBy>
  <dcterms:created xsi:type="dcterms:W3CDTF">2023-01-09T13:08:28Z</dcterms:created>
  <dcterms:modified xsi:type="dcterms:W3CDTF">2025-05-31T13:44:06Z</dcterms:modified>
</cp:coreProperties>
</file>